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295" windowHeight="8535" activeTab="1"/>
  </bookViews>
  <sheets>
    <sheet name="МЗ 1011008" sheetId="1" r:id="rId1"/>
    <sheet name="МЗ 1017180" sheetId="2" r:id="rId2"/>
    <sheet name="МЗ1011021" sheetId="3" r:id="rId3"/>
    <sheet name="МЗ1011015" sheetId="4" r:id="rId4"/>
  </sheets>
  <definedNames>
    <definedName name="_xlfn.BAHTTEXT" hidden="1">#NAME?</definedName>
    <definedName name="data1">#REF!</definedName>
    <definedName name="Dol_ruk">#REF!</definedName>
    <definedName name="lineK">#REF!</definedName>
    <definedName name="nmPol">#REF!</definedName>
    <definedName name="nmRasp">#REF!</definedName>
    <definedName name="nmRaspL">#REF!</definedName>
    <definedName name="nomer1">#REF!</definedName>
    <definedName name="Ruk">#REF!</definedName>
    <definedName name="strSum">#REF!</definedName>
    <definedName name="stZag3">#REF!</definedName>
    <definedName name="_xlnm.Print_Area" localSheetId="0">'МЗ 1011008'!$A$1:$J$370</definedName>
    <definedName name="_xlnm.Print_Area" localSheetId="1">'МЗ 1017180'!$A$1:$J$224</definedName>
  </definedNames>
  <calcPr fullCalcOnLoad="1"/>
</workbook>
</file>

<file path=xl/sharedStrings.xml><?xml version="1.0" encoding="utf-8"?>
<sst xmlns="http://schemas.openxmlformats.org/spreadsheetml/2006/main" count="822" uniqueCount="235">
  <si>
    <t>ИТОГО</t>
  </si>
  <si>
    <t>№ п/п</t>
  </si>
  <si>
    <t xml:space="preserve">Наименование показателя </t>
  </si>
  <si>
    <t>Количество</t>
  </si>
  <si>
    <t>7=5*6</t>
  </si>
  <si>
    <t xml:space="preserve">Единица измерения </t>
  </si>
  <si>
    <t>КОСГУ</t>
  </si>
  <si>
    <t>Итого</t>
  </si>
  <si>
    <t>УСЛУГИ</t>
  </si>
  <si>
    <t>1.1 Абонентная плата</t>
  </si>
  <si>
    <t>ОФЗП годовой (ст.211)</t>
  </si>
  <si>
    <t>% от ФЗП</t>
  </si>
  <si>
    <t xml:space="preserve">к-во телефонов </t>
  </si>
  <si>
    <r>
      <t xml:space="preserve">Стоимость 
</t>
    </r>
    <r>
      <rPr>
        <b/>
        <i/>
        <sz val="11"/>
        <rFont val="Times New Roman Cyr"/>
        <family val="0"/>
      </rPr>
      <t>(в  руб.)</t>
    </r>
  </si>
  <si>
    <t>ФЗП по должностному окладу</t>
  </si>
  <si>
    <t>ФЗП компенсационных выплат</t>
  </si>
  <si>
    <t>ФЗП стимулирующих выплат</t>
  </si>
  <si>
    <t xml:space="preserve">Централизованный ФЗП </t>
  </si>
  <si>
    <t>%</t>
  </si>
  <si>
    <t>Сумма</t>
  </si>
  <si>
    <t>на   2012 - 2014  года</t>
  </si>
  <si>
    <t>Единицы измерения</t>
  </si>
  <si>
    <r>
      <t xml:space="preserve">Тариф            </t>
    </r>
    <r>
      <rPr>
        <b/>
        <i/>
        <sz val="11"/>
        <rFont val="Times New Roman Cyr"/>
        <family val="0"/>
      </rPr>
      <t>(в рублях)</t>
    </r>
  </si>
  <si>
    <t>кв.м.</t>
  </si>
  <si>
    <t>Налог на имущество</t>
  </si>
  <si>
    <t>Остаточная стоимость ОС</t>
  </si>
  <si>
    <t>КВР -611</t>
  </si>
  <si>
    <t>Численность педагогических работников</t>
  </si>
  <si>
    <t>Размер денежной комп. в месяц</t>
  </si>
  <si>
    <r>
      <t xml:space="preserve">Сумма в месяц                 </t>
    </r>
    <r>
      <rPr>
        <b/>
        <i/>
        <sz val="11"/>
        <rFont val="Times New Roman Cyr"/>
        <family val="0"/>
      </rPr>
      <t>(в рублях)</t>
    </r>
  </si>
  <si>
    <t>Гкал</t>
  </si>
  <si>
    <t>РАСЧЕТ ОБЪЕМА  ФИНАНСОВОГО ОБЕСПЕЧЕНИЯ ВЫПОЛНЕНИЯ МУНИЦИПАЛЬНОГО ЗАДАНИЯ на обеспечение деятельности подведомственных учреждений</t>
  </si>
  <si>
    <t>Итого ФЗП</t>
  </si>
  <si>
    <t>Компенсация педагогическим работникам на приобретение книгоиздательской продукции</t>
  </si>
  <si>
    <t>чел</t>
  </si>
  <si>
    <t>Начисления на оплату труда</t>
  </si>
  <si>
    <t>Расчет</t>
  </si>
  <si>
    <t>ЦС 420.9900</t>
  </si>
  <si>
    <t>1,2.Интернет</t>
  </si>
  <si>
    <t>1.3.Междугороднее соединение</t>
  </si>
  <si>
    <t>Медикаменты</t>
  </si>
  <si>
    <t>м-ц</t>
  </si>
  <si>
    <t>шт</t>
  </si>
  <si>
    <t>м-в</t>
  </si>
  <si>
    <t>Транспортные услуги в 2016 г составляют:</t>
  </si>
  <si>
    <r>
      <t xml:space="preserve">Потребление теплоэнергии :                                       </t>
    </r>
    <r>
      <rPr>
        <sz val="11"/>
        <rFont val="Times New Roman Cyr"/>
        <family val="0"/>
      </rPr>
      <t xml:space="preserve">Согласно муниципального контракта с ООО"ТЭК" № 56  от 27.12.2013 г , на подачу тепловой энергии. </t>
    </r>
  </si>
  <si>
    <r>
      <t xml:space="preserve">Потребление электроэнергии :                                       </t>
    </r>
    <r>
      <rPr>
        <sz val="11"/>
        <rFont val="Times New Roman Cyr"/>
        <family val="0"/>
      </rPr>
      <t xml:space="preserve">Согласно ГП договор с ОАО"Кузбассэнергосбыт" № 380151  от 10.12.2013 г , на подачу электрической энергии. </t>
    </r>
  </si>
  <si>
    <r>
      <t xml:space="preserve">Вывоз жидких бытовых отходов:                                       </t>
    </r>
    <r>
      <rPr>
        <sz val="11"/>
        <rFont val="Times New Roman Cyr"/>
        <family val="0"/>
      </rPr>
      <t xml:space="preserve">Согласно договора ООО"Ресурс-Гарант" №59  от 23.12.2013 г , на подачу тепловой энергии. </t>
    </r>
  </si>
  <si>
    <t>Налог на землю</t>
  </si>
  <si>
    <t>кадастровая стоимость</t>
  </si>
  <si>
    <r>
      <t xml:space="preserve">Сумма на  2016 г
</t>
    </r>
    <r>
      <rPr>
        <b/>
        <i/>
        <sz val="11"/>
        <rFont val="Times New Roman Cyr"/>
        <family val="0"/>
      </rPr>
      <t xml:space="preserve"> (в  рублях.)</t>
    </r>
  </si>
  <si>
    <t>2016 г.</t>
  </si>
  <si>
    <t>Расходы на капитальный ремонт в  2016 г составляют:</t>
  </si>
  <si>
    <t>ЦС 101.7180</t>
  </si>
  <si>
    <r>
      <t xml:space="preserve">       Сумма в месяц                 </t>
    </r>
    <r>
      <rPr>
        <b/>
        <i/>
        <sz val="10"/>
        <rFont val="Times New Roman Cyr"/>
        <family val="0"/>
      </rPr>
      <t>(в рублях)</t>
    </r>
  </si>
  <si>
    <t>ЦС 101.1008</t>
  </si>
  <si>
    <t>стоимость</t>
  </si>
  <si>
    <t>м3</t>
  </si>
  <si>
    <t>Главный бухгалтер:</t>
  </si>
  <si>
    <t>Заработная плата 2017 года составляет:</t>
  </si>
  <si>
    <t>Транспортные услуги в 2017 г составляют:</t>
  </si>
  <si>
    <t>Расходы по содержанию имущества в  2017 г составляют:</t>
  </si>
  <si>
    <t>Расходы на капитальный ремонт в  2017 г составляют:</t>
  </si>
  <si>
    <t>Расходы по прочим расходам в  2017 г составляют:</t>
  </si>
  <si>
    <r>
      <t xml:space="preserve">Сумма на  2017 г
</t>
    </r>
    <r>
      <rPr>
        <b/>
        <i/>
        <sz val="11"/>
        <rFont val="Times New Roman Cyr"/>
        <family val="0"/>
      </rPr>
      <t xml:space="preserve"> (в  рублях.)</t>
    </r>
  </si>
  <si>
    <t>Бинты н/с</t>
  </si>
  <si>
    <t>Бинты стерильные</t>
  </si>
  <si>
    <t>Йод</t>
  </si>
  <si>
    <t>Зелёнка</t>
  </si>
  <si>
    <t>Лейкопластырь</t>
  </si>
  <si>
    <t>Вата</t>
  </si>
  <si>
    <t>Термометр</t>
  </si>
  <si>
    <t>Нафтизин</t>
  </si>
  <si>
    <t>Принтер</t>
  </si>
  <si>
    <t>Ревит № 10</t>
  </si>
  <si>
    <t>Прочие расзодные материалы и предметы снабжения</t>
  </si>
  <si>
    <t>кг</t>
  </si>
  <si>
    <t>пач</t>
  </si>
  <si>
    <t xml:space="preserve">Бумага  Снегурочка </t>
  </si>
  <si>
    <t>Доместос</t>
  </si>
  <si>
    <t>Моющее средство</t>
  </si>
  <si>
    <t>ВСЕГО 340</t>
  </si>
  <si>
    <t>2017 г.</t>
  </si>
  <si>
    <t>Компенсация педагогическим работникам суточных 2017г.</t>
  </si>
  <si>
    <t>Коммунальные услуги 2017г.</t>
  </si>
  <si>
    <t>XIII.1. Материальные запасы на 2017 г.</t>
  </si>
  <si>
    <t>Квт</t>
  </si>
  <si>
    <t>Договор № ТИС-У-15/28 от 02.02.2015 с ООО"РБС Регант"</t>
  </si>
  <si>
    <t>час</t>
  </si>
  <si>
    <t xml:space="preserve">Договор №   от     МБУЗ ЦРБ </t>
  </si>
  <si>
    <t>Мыло хозяйственное</t>
  </si>
  <si>
    <t>Мешки для мусора</t>
  </si>
  <si>
    <t xml:space="preserve">МДОУ Комсомольский детский сад "Ромашка" </t>
  </si>
  <si>
    <t>КВР -111</t>
  </si>
  <si>
    <t>КВР -242</t>
  </si>
  <si>
    <t>КВР -244</t>
  </si>
  <si>
    <r>
      <t>XII</t>
    </r>
    <r>
      <rPr>
        <b/>
        <sz val="14"/>
        <rFont val="Times New Roman Cyr"/>
        <family val="0"/>
      </rPr>
      <t>. Приобретение основных средств в 2016 г.</t>
    </r>
  </si>
  <si>
    <t>КВР - 242</t>
  </si>
  <si>
    <t>КВР - 244</t>
  </si>
  <si>
    <t>КВР - 852</t>
  </si>
  <si>
    <t>I.  Заработная плата    на 2016 г.</t>
  </si>
  <si>
    <t xml:space="preserve">Согласно штатного расписания  </t>
  </si>
  <si>
    <t>ОФЗП  на  2016 г                              ( руб.)</t>
  </si>
  <si>
    <t>I.1 Заработная плата    на 2017 г.</t>
  </si>
  <si>
    <t>I.2 Заработная плата   на 2018 г.</t>
  </si>
  <si>
    <t>Заработная плата 2018 года составляет:</t>
  </si>
  <si>
    <r>
      <t>II</t>
    </r>
    <r>
      <rPr>
        <b/>
        <sz val="14"/>
        <rFont val="Times New Roman Cyr"/>
        <family val="0"/>
      </rPr>
      <t>.  Компенсация педагогическим работникам на книгоиздательскую продукцию на 2016 г.</t>
    </r>
  </si>
  <si>
    <r>
      <t>II</t>
    </r>
    <r>
      <rPr>
        <b/>
        <sz val="14"/>
        <rFont val="Times New Roman Cyr"/>
        <family val="0"/>
      </rPr>
      <t>.1.  Компенсация педагогическим работникам на методическую продукцию на 2017 г.</t>
    </r>
  </si>
  <si>
    <r>
      <t>II</t>
    </r>
    <r>
      <rPr>
        <b/>
        <sz val="14"/>
        <rFont val="Times New Roman Cyr"/>
        <family val="0"/>
      </rPr>
      <t>.2.  Компенсация педагогическим работникам на методическую продукцию на 2018 г.</t>
    </r>
  </si>
  <si>
    <r>
      <t xml:space="preserve">Сумма на 2016 год                                          </t>
    </r>
    <r>
      <rPr>
        <b/>
        <i/>
        <sz val="10"/>
        <rFont val="Times New Roman Cyr"/>
        <family val="0"/>
      </rPr>
      <t>( руб.)</t>
    </r>
  </si>
  <si>
    <r>
      <t xml:space="preserve">Сумма на 2016 год                                          </t>
    </r>
    <r>
      <rPr>
        <b/>
        <i/>
        <sz val="11"/>
        <rFont val="Times New Roman Cyr"/>
        <family val="0"/>
      </rPr>
      <t>( руб.)</t>
    </r>
  </si>
  <si>
    <r>
      <t>II</t>
    </r>
    <r>
      <rPr>
        <b/>
        <sz val="14"/>
        <rFont val="Calibri"/>
        <family val="2"/>
      </rPr>
      <t>Ι</t>
    </r>
    <r>
      <rPr>
        <b/>
        <sz val="14"/>
        <rFont val="Times New Roman Cyr"/>
        <family val="0"/>
      </rPr>
      <t>.1  Компенсация педагогическим работникам суточных в командировках в 2017 г.</t>
    </r>
  </si>
  <si>
    <r>
      <t>II</t>
    </r>
    <r>
      <rPr>
        <b/>
        <sz val="14"/>
        <rFont val="Calibri"/>
        <family val="2"/>
      </rPr>
      <t>Ι</t>
    </r>
    <r>
      <rPr>
        <b/>
        <sz val="14"/>
        <rFont val="Times New Roman Cyr"/>
        <family val="0"/>
      </rPr>
      <t>.2  Компенсация педагогическим работникам суточных в командировках в 2018 г.</t>
    </r>
  </si>
  <si>
    <t>Компенсация педагогическим работникам суточных 2018г.</t>
  </si>
  <si>
    <r>
      <t>III</t>
    </r>
    <r>
      <rPr>
        <b/>
        <sz val="14"/>
        <rFont val="Times New Roman Cyr"/>
        <family val="0"/>
      </rPr>
      <t>.  Компенсация педагогическим работникам суточных в командировках на 2016 г.</t>
    </r>
  </si>
  <si>
    <r>
      <t>IV</t>
    </r>
    <r>
      <rPr>
        <b/>
        <sz val="14"/>
        <rFont val="Times New Roman Cyr"/>
        <family val="0"/>
      </rPr>
      <t>.  Начисления на оплату труда  на 2016 г.</t>
    </r>
  </si>
  <si>
    <t>IV.1.  Начисления на оплату труда  на 2017 г.</t>
  </si>
  <si>
    <t>IV.2.  Начисления на оплату труда  на 2018 г.</t>
  </si>
  <si>
    <r>
      <t>V</t>
    </r>
    <r>
      <rPr>
        <b/>
        <sz val="16"/>
        <rFont val="Times New Roman Cyr"/>
        <family val="0"/>
      </rPr>
      <t>. Услуги связи     на 2016 г.</t>
    </r>
  </si>
  <si>
    <r>
      <t>Сумма  на . 2016 г</t>
    </r>
    <r>
      <rPr>
        <b/>
        <i/>
        <sz val="11"/>
        <rFont val="Times New Roman Cyr"/>
        <family val="0"/>
      </rPr>
      <t xml:space="preserve">
( руб.)</t>
    </r>
  </si>
  <si>
    <r>
      <t>V</t>
    </r>
    <r>
      <rPr>
        <b/>
        <sz val="16"/>
        <rFont val="Times New Roman Cyr"/>
        <family val="0"/>
      </rPr>
      <t xml:space="preserve">.1. Услуги связи   на 2017 г. </t>
    </r>
  </si>
  <si>
    <r>
      <t>V</t>
    </r>
    <r>
      <rPr>
        <b/>
        <sz val="16"/>
        <rFont val="Times New Roman Cyr"/>
        <family val="0"/>
      </rPr>
      <t xml:space="preserve">.2. Услуги связи   на 2018 г. </t>
    </r>
  </si>
  <si>
    <t>1. Договор с ОАО "Ростелеком"</t>
  </si>
  <si>
    <r>
      <t>VI</t>
    </r>
    <r>
      <rPr>
        <b/>
        <sz val="16"/>
        <rFont val="Times New Roman Cyr"/>
        <family val="0"/>
      </rPr>
      <t xml:space="preserve">.Транспортные услуги   на 2016 г.  </t>
    </r>
  </si>
  <si>
    <r>
      <t>VI</t>
    </r>
    <r>
      <rPr>
        <b/>
        <sz val="16"/>
        <rFont val="Times New Roman Cyr"/>
        <family val="0"/>
      </rPr>
      <t xml:space="preserve">.1Транспортные услуги   на 2017-2018 гг. </t>
    </r>
  </si>
  <si>
    <t>Транспортные услуги в 2018 г составляют:</t>
  </si>
  <si>
    <t>VII.  Коммунальные услуги          на 2016 г.</t>
  </si>
  <si>
    <t>VII.1.  Коммунальные услуги          на 2017 г.</t>
  </si>
  <si>
    <t>VII.2.  Коммунальные услуги          на 2018 г.</t>
  </si>
  <si>
    <t>Коммунальные услуги 2018г.</t>
  </si>
  <si>
    <r>
      <t>VII</t>
    </r>
    <r>
      <rPr>
        <b/>
        <sz val="14"/>
        <rFont val="Arial"/>
        <family val="2"/>
      </rPr>
      <t>l</t>
    </r>
    <r>
      <rPr>
        <b/>
        <sz val="14"/>
        <rFont val="Times New Roman Cyr"/>
        <family val="0"/>
      </rPr>
      <t>. Услуги на содержание имущества на 2016 г.</t>
    </r>
  </si>
  <si>
    <r>
      <t>VII</t>
    </r>
    <r>
      <rPr>
        <b/>
        <sz val="16"/>
        <rFont val="Arial Cyr"/>
        <family val="0"/>
      </rPr>
      <t>I</t>
    </r>
    <r>
      <rPr>
        <b/>
        <sz val="16"/>
        <rFont val="Times New Roman Cyr"/>
        <family val="0"/>
      </rPr>
      <t>.1. Услуги на содержание имущества на 2017 г.</t>
    </r>
  </si>
  <si>
    <r>
      <t>VI</t>
    </r>
    <r>
      <rPr>
        <b/>
        <sz val="16"/>
        <rFont val="Arial Cyr"/>
        <family val="0"/>
      </rPr>
      <t>II</t>
    </r>
    <r>
      <rPr>
        <b/>
        <sz val="16"/>
        <rFont val="Times New Roman Cyr"/>
        <family val="0"/>
      </rPr>
      <t>.2. Услуги на содержание имущества на 2018 г.</t>
    </r>
  </si>
  <si>
    <t>Расходы по содержанию имущества в  2018 г составляют:</t>
  </si>
  <si>
    <t>IX. Капитальный ремонт(программа) 2016 г.</t>
  </si>
  <si>
    <t>Расходы на капитальный ремонт в  2018 г составляют:</t>
  </si>
  <si>
    <t>IX.1. Капитальный ремонт 2017 г.</t>
  </si>
  <si>
    <t>IX.2. Капитальный ремонт 2018 г.</t>
  </si>
  <si>
    <t>X. Прочие услуги на 2016 г.</t>
  </si>
  <si>
    <t>X.1. Прочие услуги на 2017 г.</t>
  </si>
  <si>
    <t>X.2. Прочие услуги в 2018 г.</t>
  </si>
  <si>
    <t>XI. Прочие расходы в 2016 г.</t>
  </si>
  <si>
    <t>XI.1. Прочие расходы на 2017-2018 гг.</t>
  </si>
  <si>
    <t>Расходы по прочим расходам в  2018 г составляют:</t>
  </si>
  <si>
    <r>
      <t xml:space="preserve">Сумма на  2018 г
</t>
    </r>
    <r>
      <rPr>
        <b/>
        <i/>
        <sz val="11"/>
        <rFont val="Times New Roman Cyr"/>
        <family val="0"/>
      </rPr>
      <t xml:space="preserve"> (в  рублях.)</t>
    </r>
  </si>
  <si>
    <r>
      <t>XII</t>
    </r>
    <r>
      <rPr>
        <b/>
        <sz val="14"/>
        <rFont val="Times New Roman Cyr"/>
        <family val="0"/>
      </rPr>
      <t>. Приобретение основных средств в 2017 г.</t>
    </r>
  </si>
  <si>
    <r>
      <t>XII</t>
    </r>
    <r>
      <rPr>
        <b/>
        <sz val="14"/>
        <rFont val="Times New Roman Cyr"/>
        <family val="0"/>
      </rPr>
      <t>.2. Приобретение основных средств в 2018 г.</t>
    </r>
  </si>
  <si>
    <t>XIII. Материальные запасы на 2016 г.</t>
  </si>
  <si>
    <t>XIII.1. Материальные запасы на 2018 г.</t>
  </si>
  <si>
    <t xml:space="preserve">1. Договор с ОАО "Ростелеком"№ 23870 </t>
  </si>
  <si>
    <t>Договор №  от  с  . на дератизационные и дезинсекционные работы</t>
  </si>
  <si>
    <t>Договор №  от  на обработку чердачных помещений</t>
  </si>
  <si>
    <t>Договор №   от  ТО и техобслуживание пожарной сигнализации</t>
  </si>
  <si>
    <t>Договор №   от  Заправка огнетушителей</t>
  </si>
  <si>
    <t>Электронный документооборот ООО "Инет"</t>
  </si>
  <si>
    <t>ШТ</t>
  </si>
  <si>
    <t>Госпошлина и прочие расходы</t>
  </si>
  <si>
    <t>XI.1. Прочие расходы на 2017 г.</t>
  </si>
  <si>
    <t>XI.1. Прочие расходы на 2018 г.</t>
  </si>
  <si>
    <t>КВР - 851</t>
  </si>
  <si>
    <t>Ноутбук</t>
  </si>
  <si>
    <t>Фотокамера</t>
  </si>
  <si>
    <t>Миксер</t>
  </si>
  <si>
    <t>Овощерезка</t>
  </si>
  <si>
    <t>Аскорбиновая кислота</t>
  </si>
  <si>
    <t>упаковка</t>
  </si>
  <si>
    <t xml:space="preserve">Стиральный порошок </t>
  </si>
  <si>
    <t>Дизраствор</t>
  </si>
  <si>
    <t>Чистящее средство</t>
  </si>
  <si>
    <t>Мыло жидкое</t>
  </si>
  <si>
    <t>Ветошь для пола</t>
  </si>
  <si>
    <t>м</t>
  </si>
  <si>
    <t>Освежитель воздуха</t>
  </si>
  <si>
    <t>Заправка картриджа</t>
  </si>
  <si>
    <t>Щетка для пола</t>
  </si>
  <si>
    <t>Квач для унитаза</t>
  </si>
  <si>
    <t>Тряпкодержатель</t>
  </si>
  <si>
    <t xml:space="preserve">итого </t>
  </si>
  <si>
    <t>Всего 340</t>
  </si>
  <si>
    <t>I.   Материальные запасы на 2016г.</t>
  </si>
  <si>
    <t>I.   Материальные запасы на 2017г.</t>
  </si>
  <si>
    <t>I.   Материальные запасы на 2018г.</t>
  </si>
  <si>
    <t>2018 г.</t>
  </si>
  <si>
    <r>
      <t>II</t>
    </r>
    <r>
      <rPr>
        <b/>
        <sz val="16"/>
        <rFont val="Times New Roman Cyr"/>
        <family val="0"/>
      </rPr>
      <t>.  Компенсация педагогическим работникам на книгоиздательскую продукцию на 2016 г.</t>
    </r>
  </si>
  <si>
    <r>
      <t xml:space="preserve">       Сумма в месяц                 </t>
    </r>
    <r>
      <rPr>
        <b/>
        <i/>
        <sz val="16"/>
        <rFont val="Times New Roman Cyr"/>
        <family val="0"/>
      </rPr>
      <t>(в рублях)</t>
    </r>
  </si>
  <si>
    <r>
      <t xml:space="preserve">Сумма на 2016 год                                          </t>
    </r>
    <r>
      <rPr>
        <b/>
        <i/>
        <sz val="16"/>
        <rFont val="Times New Roman Cyr"/>
        <family val="0"/>
      </rPr>
      <t>( руб.)</t>
    </r>
  </si>
  <si>
    <r>
      <t>II</t>
    </r>
    <r>
      <rPr>
        <b/>
        <sz val="16"/>
        <rFont val="Times New Roman Cyr"/>
        <family val="0"/>
      </rPr>
      <t>.1.  Компенсация педагогическим работникам на методическую продукцию на 2017 г.</t>
    </r>
  </si>
  <si>
    <r>
      <t>II</t>
    </r>
    <r>
      <rPr>
        <b/>
        <sz val="16"/>
        <rFont val="Times New Roman Cyr"/>
        <family val="0"/>
      </rPr>
      <t>.2.  Компенсация педагогическим работникам на методическую продукцию на 2018 г.</t>
    </r>
  </si>
  <si>
    <r>
      <t>III</t>
    </r>
    <r>
      <rPr>
        <b/>
        <sz val="16"/>
        <rFont val="Times New Roman Cyr"/>
        <family val="0"/>
      </rPr>
      <t>.  Компенсация педагогическим работникам суточных в командировках на 2016 г.</t>
    </r>
  </si>
  <si>
    <r>
      <t xml:space="preserve">Сумма в месяц                 </t>
    </r>
    <r>
      <rPr>
        <b/>
        <i/>
        <sz val="16"/>
        <rFont val="Times New Roman Cyr"/>
        <family val="0"/>
      </rPr>
      <t>(в рублях)</t>
    </r>
  </si>
  <si>
    <r>
      <t>II</t>
    </r>
    <r>
      <rPr>
        <b/>
        <sz val="16"/>
        <rFont val="Calibri"/>
        <family val="2"/>
      </rPr>
      <t>Ι</t>
    </r>
    <r>
      <rPr>
        <b/>
        <sz val="16"/>
        <rFont val="Times New Roman Cyr"/>
        <family val="0"/>
      </rPr>
      <t>.1  Компенсация педагогическим работникам суточных в командировках в 2017 г.</t>
    </r>
  </si>
  <si>
    <r>
      <t>II</t>
    </r>
    <r>
      <rPr>
        <b/>
        <sz val="16"/>
        <rFont val="Calibri"/>
        <family val="2"/>
      </rPr>
      <t>Ι</t>
    </r>
    <r>
      <rPr>
        <b/>
        <sz val="16"/>
        <rFont val="Times New Roman Cyr"/>
        <family val="0"/>
      </rPr>
      <t>.2  Компенсация педагогическим работникам суточных в командировках в 2018 г.</t>
    </r>
  </si>
  <si>
    <r>
      <t>IV</t>
    </r>
    <r>
      <rPr>
        <b/>
        <sz val="16"/>
        <rFont val="Times New Roman Cyr"/>
        <family val="0"/>
      </rPr>
      <t>.  Начисления на оплату труда  на 2016 г.</t>
    </r>
  </si>
  <si>
    <r>
      <t xml:space="preserve">Стоимость 
</t>
    </r>
    <r>
      <rPr>
        <b/>
        <i/>
        <sz val="16"/>
        <rFont val="Times New Roman Cyr"/>
        <family val="0"/>
      </rPr>
      <t>(в  руб.)</t>
    </r>
  </si>
  <si>
    <r>
      <t>Сумма  на  2016 г</t>
    </r>
    <r>
      <rPr>
        <b/>
        <i/>
        <sz val="16"/>
        <rFont val="Times New Roman Cyr"/>
        <family val="0"/>
      </rPr>
      <t xml:space="preserve">
( руб.)</t>
    </r>
  </si>
  <si>
    <r>
      <t xml:space="preserve">Потребление электроэнергии :                                       </t>
    </r>
    <r>
      <rPr>
        <sz val="16"/>
        <rFont val="Times New Roman Cyr"/>
        <family val="0"/>
      </rPr>
      <t xml:space="preserve">Согласно ГП договор с ОАО"Кузбассэнергосбыт" №   от , на подачу электрической энергии. </t>
    </r>
  </si>
  <si>
    <r>
      <t xml:space="preserve">Потребление теплоэнергии :                                       </t>
    </r>
    <r>
      <rPr>
        <sz val="16"/>
        <rFont val="Times New Roman Cyr"/>
        <family val="0"/>
      </rPr>
      <t xml:space="preserve">Согласно муниципального контракта с ООО"ТЭК" №    от  , на подачу тепловой энергии. </t>
    </r>
  </si>
  <si>
    <r>
      <t xml:space="preserve">Вывоз жидких бытовых отходов:                                       </t>
    </r>
    <r>
      <rPr>
        <sz val="16"/>
        <rFont val="Times New Roman Cyr"/>
        <family val="0"/>
      </rPr>
      <t>Согласно договора ООО"Ресурс-Гарант" №  от  , на вывоз жидких бытовых отходов</t>
    </r>
  </si>
  <si>
    <r>
      <t>Сумма  на  2017 г</t>
    </r>
    <r>
      <rPr>
        <b/>
        <i/>
        <sz val="16"/>
        <rFont val="Times New Roman Cyr"/>
        <family val="0"/>
      </rPr>
      <t xml:space="preserve">
( руб.)</t>
    </r>
  </si>
  <si>
    <r>
      <t xml:space="preserve">Потребление электроэнергии :                                       </t>
    </r>
    <r>
      <rPr>
        <sz val="16"/>
        <rFont val="Times New Roman Cyr"/>
        <family val="0"/>
      </rPr>
      <t xml:space="preserve">Согласно ГП договор с ОАО"Кузбассэнергосбыт" №  от 1, на подачу электрической энергии. </t>
    </r>
  </si>
  <si>
    <r>
      <t xml:space="preserve">Потребление теплоэнергии :                                       </t>
    </r>
    <r>
      <rPr>
        <sz val="16"/>
        <rFont val="Times New Roman Cyr"/>
        <family val="0"/>
      </rPr>
      <t xml:space="preserve">Согласно муниципального контракта с ООО"ТЭК" №   от , на подачу тепловой энергии. </t>
    </r>
  </si>
  <si>
    <r>
      <t>Сумма  на  2018г</t>
    </r>
    <r>
      <rPr>
        <b/>
        <i/>
        <sz val="16"/>
        <rFont val="Times New Roman Cyr"/>
        <family val="0"/>
      </rPr>
      <t xml:space="preserve">
( руб.)</t>
    </r>
  </si>
  <si>
    <r>
      <t xml:space="preserve">Потребление электроэнергии :                                       </t>
    </r>
    <r>
      <rPr>
        <sz val="16"/>
        <rFont val="Times New Roman Cyr"/>
        <family val="0"/>
      </rPr>
      <t xml:space="preserve">Согласно ГП договор с ОАО"Кузбассэнергосбыт" №   от  , на подачу электрической энергии. </t>
    </r>
  </si>
  <si>
    <r>
      <t xml:space="preserve">Потребление теплоэнергии :                                       </t>
    </r>
    <r>
      <rPr>
        <sz val="16"/>
        <rFont val="Times New Roman Cyr"/>
        <family val="0"/>
      </rPr>
      <t xml:space="preserve">Согласно муниципального контракта с ООО"ТЭК" №   от  , на подачу тепловой энергии. </t>
    </r>
  </si>
  <si>
    <r>
      <t xml:space="preserve">Вывоз жидких бытовых отходов:                                       </t>
    </r>
    <r>
      <rPr>
        <sz val="16"/>
        <rFont val="Times New Roman Cyr"/>
        <family val="0"/>
      </rPr>
      <t>Согласно договора ООО"Ресурс-Гарант" №  от г , на вывоз жидких бытовых отходов</t>
    </r>
  </si>
  <si>
    <r>
      <t>VII</t>
    </r>
    <r>
      <rPr>
        <b/>
        <sz val="16"/>
        <rFont val="Arial"/>
        <family val="2"/>
      </rPr>
      <t>l</t>
    </r>
    <r>
      <rPr>
        <b/>
        <sz val="16"/>
        <rFont val="Times New Roman Cyr"/>
        <family val="0"/>
      </rPr>
      <t>. Услуги на содержание имущества на 2016 г.</t>
    </r>
  </si>
  <si>
    <r>
      <t xml:space="preserve">Тариф            </t>
    </r>
    <r>
      <rPr>
        <b/>
        <i/>
        <sz val="16"/>
        <rFont val="Times New Roman Cyr"/>
        <family val="0"/>
      </rPr>
      <t>(в рублях)</t>
    </r>
  </si>
  <si>
    <r>
      <t xml:space="preserve">Сумма на  2016 г
</t>
    </r>
    <r>
      <rPr>
        <b/>
        <i/>
        <sz val="16"/>
        <rFont val="Times New Roman Cyr"/>
        <family val="0"/>
      </rPr>
      <t xml:space="preserve"> (в  рублях.)</t>
    </r>
  </si>
  <si>
    <r>
      <t>XII</t>
    </r>
    <r>
      <rPr>
        <b/>
        <sz val="16"/>
        <rFont val="Times New Roman Cyr"/>
        <family val="0"/>
      </rPr>
      <t>. Приобретение основных средств в 2016 г.</t>
    </r>
  </si>
  <si>
    <r>
      <t>XII</t>
    </r>
    <r>
      <rPr>
        <b/>
        <sz val="16"/>
        <rFont val="Times New Roman Cyr"/>
        <family val="0"/>
      </rPr>
      <t>.1. Приобретение основных средств в 2017 г.</t>
    </r>
  </si>
  <si>
    <r>
      <t xml:space="preserve">Сумма на  2017 г
</t>
    </r>
    <r>
      <rPr>
        <b/>
        <i/>
        <sz val="16"/>
        <rFont val="Times New Roman Cyr"/>
        <family val="0"/>
      </rPr>
      <t xml:space="preserve"> (в  рублях.)</t>
    </r>
  </si>
  <si>
    <r>
      <t>XII</t>
    </r>
    <r>
      <rPr>
        <b/>
        <sz val="16"/>
        <rFont val="Times New Roman Cyr"/>
        <family val="0"/>
      </rPr>
      <t>.2. Приобретение основных средств в 2018 гг.</t>
    </r>
  </si>
  <si>
    <r>
      <t xml:space="preserve">Сумма на  2018 г
</t>
    </r>
    <r>
      <rPr>
        <b/>
        <i/>
        <sz val="16"/>
        <rFont val="Times New Roman Cyr"/>
        <family val="0"/>
      </rPr>
      <t xml:space="preserve"> (в  рублях.)</t>
    </r>
  </si>
  <si>
    <t>0</t>
  </si>
  <si>
    <t>Учебные расходы</t>
  </si>
  <si>
    <t xml:space="preserve">                             ЦС 101.1021.340</t>
  </si>
  <si>
    <t xml:space="preserve">                             ЦС 101.1015.340</t>
  </si>
  <si>
    <t xml:space="preserve">Питание детей от 3х до7 лет   </t>
  </si>
  <si>
    <t>Заведующая МДОУ детский сад:</t>
  </si>
  <si>
    <t>Заведующая МДОУ  детский сад:</t>
  </si>
  <si>
    <t>Смета расходов на 2016г.</t>
  </si>
  <si>
    <t>КВР -119</t>
  </si>
  <si>
    <t>1714300</t>
  </si>
  <si>
    <t>Договор №   от     ООО "Инет"</t>
  </si>
  <si>
    <t>Салфетки</t>
  </si>
  <si>
    <t>Питание детей от 3х до7 лет   4чел*103,2руб*97дн=</t>
  </si>
  <si>
    <t>Питание детей от 3х до7 лет   3чел*104,2руб*211дн=</t>
  </si>
  <si>
    <t>3017000</t>
  </si>
  <si>
    <t>1410400</t>
  </si>
  <si>
    <t>Договор №   от   КРИПКиПРО АИС</t>
  </si>
  <si>
    <t>333*6</t>
  </si>
  <si>
    <t>1,38*1</t>
  </si>
  <si>
    <t xml:space="preserve">Питание детей от 1,5х до 3 лет   </t>
  </si>
  <si>
    <t>дет</t>
  </si>
  <si>
    <t>40*1250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</si>
</sst>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00000"/>
    <numFmt numFmtId="167" formatCode="#,##0&quot;p.&quot;;\-#,##0&quot;p.&quot;"/>
    <numFmt numFmtId="168" formatCode="#,##0&quot;p.&quot;;[Red]\-#,##0&quot;p.&quot;"/>
    <numFmt numFmtId="169" formatCode="#,##0.00&quot;p.&quot;;\-#,##0.00&quot;p.&quot;"/>
    <numFmt numFmtId="170" formatCode="#,##0.00&quot;p.&quot;;[Red]\-#,##0.00&quot;p.&quot;"/>
    <numFmt numFmtId="171" formatCode="_-* #,##0&quot;p.&quot;_-;\-* #,##0&quot;p.&quot;_-;_-* &quot;-&quot;&quot;p.&quot;_-;_-@_-"/>
    <numFmt numFmtId="172" formatCode="_-* #,##0_p_._-;\-* #,##0_p_._-;_-* &quot;-&quot;_p_._-;_-@_-"/>
    <numFmt numFmtId="173" formatCode="_-* #,##0.00&quot;p.&quot;_-;\-* #,##0.00&quot;p.&quot;_-;_-* &quot;-&quot;??&quot;p.&quot;_-;_-@_-"/>
    <numFmt numFmtId="174" formatCode="_-* #,##0.00_p_._-;\-* #,##0.00_p_._-;_-* &quot;-&quot;??_p_._-;_-@_-"/>
    <numFmt numFmtId="175" formatCode="[$-FC19]d\ mmmm\ yyyy\ &quot;г.&quot;"/>
    <numFmt numFmtId="176" formatCode="0.0"/>
    <numFmt numFmtId="177" formatCode="#,##0\ &quot;đ.&quot;;\-#,##0\ &quot;đ.&quot;"/>
    <numFmt numFmtId="178" formatCode="#,##0\ &quot;đ.&quot;;[Red]\-#,##0\ &quot;đ.&quot;"/>
    <numFmt numFmtId="179" formatCode="#,##0.00\ &quot;đ.&quot;;\-#,##0.00\ &quot;đ.&quot;"/>
    <numFmt numFmtId="180" formatCode="#,##0.00\ &quot;đ.&quot;;[Red]\-#,##0.00\ &quot;đ.&quot;"/>
    <numFmt numFmtId="181" formatCode="_-* #,##0\ &quot;đ.&quot;_-;\-* #,##0\ &quot;đ.&quot;_-;_-* &quot;-&quot;\ &quot;đ.&quot;_-;_-@_-"/>
    <numFmt numFmtId="182" formatCode="_-* #,##0\ _đ_._-;\-* #,##0\ _đ_._-;_-* &quot;-&quot;\ _đ_._-;_-@_-"/>
    <numFmt numFmtId="183" formatCode="_-* #,##0.00\ &quot;đ.&quot;_-;\-* #,##0.00\ &quot;đ.&quot;_-;_-* &quot;-&quot;??\ &quot;đ.&quot;_-;_-@_-"/>
    <numFmt numFmtId="184" formatCode="_-* #,##0.00\ _đ_._-;\-* #,##0.00\ _đ_._-;_-* &quot;-&quot;??\ _đ_._-;_-@_-"/>
    <numFmt numFmtId="185" formatCode="#,##0&quot;đ.&quot;;\-#,##0&quot;đ.&quot;"/>
    <numFmt numFmtId="186" formatCode="#,##0&quot;đ.&quot;;[Red]\-#,##0&quot;đ.&quot;"/>
    <numFmt numFmtId="187" formatCode="#,##0.00&quot;đ.&quot;;\-#,##0.00&quot;đ.&quot;"/>
    <numFmt numFmtId="188" formatCode="#,##0.00&quot;đ.&quot;;[Red]\-#,##0.00&quot;đ.&quot;"/>
    <numFmt numFmtId="189" formatCode="_-* #,##0&quot;đ.&quot;_-;\-* #,##0&quot;đ.&quot;_-;_-* &quot;-&quot;&quot;đ.&quot;_-;_-@_-"/>
    <numFmt numFmtId="190" formatCode="_-* #,##0_đ_._-;\-* #,##0_đ_._-;_-* &quot;-&quot;_đ_._-;_-@_-"/>
    <numFmt numFmtId="191" formatCode="_-* #,##0.00&quot;đ.&quot;_-;\-* #,##0.00&quot;đ.&quot;_-;_-* &quot;-&quot;??&quot;đ.&quot;_-;_-@_-"/>
    <numFmt numFmtId="192" formatCode="_-* #,##0.00_đ_._-;\-* #,##0.00_đ_._-;_-* &quot;-&quot;??_đ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4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b/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b/>
      <sz val="14"/>
      <name val="Calibri"/>
      <family val="2"/>
    </font>
    <font>
      <i/>
      <sz val="11"/>
      <name val="Times New Roman Cyr"/>
      <family val="0"/>
    </font>
    <font>
      <b/>
      <sz val="10"/>
      <name val="Arial Cyr"/>
      <family val="0"/>
    </font>
    <font>
      <b/>
      <i/>
      <sz val="10"/>
      <name val="Times New Roman Cyr"/>
      <family val="0"/>
    </font>
    <font>
      <sz val="10"/>
      <name val="Times New Roman"/>
      <family val="1"/>
    </font>
    <font>
      <i/>
      <sz val="14"/>
      <name val="Times New Roman Cyr"/>
      <family val="0"/>
    </font>
    <font>
      <i/>
      <sz val="1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i/>
      <sz val="16"/>
      <name val="Times New Roman Cyr"/>
      <family val="0"/>
    </font>
    <font>
      <b/>
      <i/>
      <sz val="16"/>
      <name val="Times New Roman Cyr"/>
      <family val="0"/>
    </font>
    <font>
      <b/>
      <sz val="16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6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97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97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" fontId="9" fillId="0" borderId="2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7" fontId="14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" fontId="9" fillId="0" borderId="24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2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97" fontId="31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vertical="center" wrapText="1"/>
    </xf>
    <xf numFmtId="1" fontId="18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97" fontId="31" fillId="0" borderId="22" xfId="0" applyNumberFormat="1" applyFont="1" applyBorder="1" applyAlignment="1">
      <alignment horizontal="center" vertical="center" wrapText="1"/>
    </xf>
    <xf numFmtId="197" fontId="31" fillId="0" borderId="10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29" fillId="0" borderId="31" xfId="0" applyFont="1" applyBorder="1" applyAlignment="1">
      <alignment vertical="center" wrapText="1"/>
    </xf>
    <xf numFmtId="0" fontId="30" fillId="0" borderId="11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right" vertical="top" wrapText="1"/>
    </xf>
    <xf numFmtId="0" fontId="32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right"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1" fontId="18" fillId="0" borderId="20" xfId="0" applyNumberFormat="1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9" fillId="31" borderId="0" xfId="62" applyAlignment="1">
      <alignment horizontal="center" vertical="center" wrapText="1" readingOrder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31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18" fillId="0" borderId="28" xfId="0" applyNumberFormat="1" applyFont="1" applyBorder="1" applyAlignment="1">
      <alignment horizontal="left" vertical="center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30" fillId="0" borderId="11" xfId="0" applyFont="1" applyBorder="1" applyAlignment="1">
      <alignment vertical="top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1" fillId="0" borderId="25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1" fillId="0" borderId="12" xfId="0" applyNumberFormat="1" applyFont="1" applyBorder="1" applyAlignment="1">
      <alignment horizontal="left" vertical="center" wrapText="1"/>
    </xf>
    <xf numFmtId="0" fontId="31" fillId="0" borderId="13" xfId="0" applyNumberFormat="1" applyFont="1" applyBorder="1" applyAlignment="1">
      <alignment horizontal="left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28" xfId="0" applyNumberFormat="1" applyFont="1" applyBorder="1" applyAlignment="1">
      <alignment horizontal="left" vertical="center" wrapText="1"/>
    </xf>
    <xf numFmtId="0" fontId="31" fillId="0" borderId="21" xfId="0" applyNumberFormat="1" applyFont="1" applyBorder="1" applyAlignment="1">
      <alignment horizontal="left" vertical="center" wrapText="1"/>
    </xf>
    <xf numFmtId="0" fontId="31" fillId="0" borderId="22" xfId="0" applyNumberFormat="1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left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 wrapText="1"/>
    </xf>
    <xf numFmtId="1" fontId="18" fillId="0" borderId="35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1" fontId="3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2" fontId="18" fillId="0" borderId="34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Border="1" applyAlignment="1" applyProtection="1">
      <alignment horizontal="center" vertical="center" wrapText="1"/>
      <protection locked="0"/>
    </xf>
    <xf numFmtId="2" fontId="18" fillId="0" borderId="11" xfId="0" applyNumberFormat="1" applyFont="1" applyBorder="1" applyAlignment="1" applyProtection="1">
      <alignment horizontal="center" vertical="center" wrapText="1"/>
      <protection locked="0"/>
    </xf>
    <xf numFmtId="2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" fontId="18" fillId="0" borderId="36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2" fontId="31" fillId="0" borderId="13" xfId="0" applyNumberFormat="1" applyFont="1" applyBorder="1" applyAlignment="1" applyProtection="1">
      <alignment horizontal="center" vertical="center" wrapText="1"/>
      <protection locked="0"/>
    </xf>
    <xf numFmtId="1" fontId="18" fillId="0" borderId="43" xfId="0" applyNumberFormat="1" applyFont="1" applyBorder="1" applyAlignment="1">
      <alignment horizontal="center" vertical="center" wrapText="1"/>
    </xf>
    <xf numFmtId="1" fontId="18" fillId="0" borderId="44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2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L370"/>
  <sheetViews>
    <sheetView view="pageBreakPreview" zoomScale="75" zoomScaleNormal="82" zoomScaleSheetLayoutView="75" workbookViewId="0" topLeftCell="A175">
      <selection activeCell="E202" sqref="E202"/>
    </sheetView>
  </sheetViews>
  <sheetFormatPr defaultColWidth="9.00390625" defaultRowHeight="12.75"/>
  <cols>
    <col min="1" max="1" width="7.875" style="7" customWidth="1"/>
    <col min="2" max="2" width="22.625" style="7" customWidth="1"/>
    <col min="3" max="3" width="9.00390625" style="7" customWidth="1"/>
    <col min="4" max="4" width="17.875" style="7" customWidth="1"/>
    <col min="5" max="5" width="19.625" style="7" customWidth="1"/>
    <col min="6" max="6" width="17.375" style="7" customWidth="1"/>
    <col min="7" max="7" width="15.00390625" style="7" customWidth="1"/>
    <col min="8" max="8" width="17.25390625" style="7" customWidth="1"/>
    <col min="9" max="9" width="13.375" style="7" customWidth="1"/>
    <col min="10" max="10" width="26.375" style="7" customWidth="1"/>
    <col min="11" max="11" width="21.25390625" style="7" customWidth="1"/>
    <col min="12" max="12" width="20.875" style="7" customWidth="1"/>
    <col min="13" max="16384" width="9.125" style="7" customWidth="1"/>
  </cols>
  <sheetData>
    <row r="1" spans="1:10" ht="30.75" customHeight="1" thickBot="1">
      <c r="A1" s="331" t="s">
        <v>220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68.25" customHeight="1" hidden="1">
      <c r="A2" s="315" t="s">
        <v>31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21.75" customHeight="1" hidden="1">
      <c r="A3" s="118"/>
      <c r="B3" s="118"/>
      <c r="C3" s="315" t="s">
        <v>37</v>
      </c>
      <c r="D3" s="315"/>
      <c r="E3" s="315"/>
      <c r="F3" s="315"/>
      <c r="G3" s="315"/>
      <c r="H3" s="315"/>
      <c r="I3" s="315" t="s">
        <v>26</v>
      </c>
      <c r="J3" s="315"/>
    </row>
    <row r="4" spans="1:10" ht="18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8.75" customHeight="1" hidden="1">
      <c r="A5" s="118"/>
      <c r="B5" s="118"/>
      <c r="C5" s="118"/>
      <c r="D5" s="315" t="s">
        <v>20</v>
      </c>
      <c r="E5" s="315"/>
      <c r="F5" s="315"/>
      <c r="G5" s="315"/>
      <c r="H5" s="118"/>
      <c r="I5" s="118"/>
      <c r="J5" s="118"/>
    </row>
    <row r="6" spans="1:10" ht="49.5" customHeight="1">
      <c r="A6" s="124"/>
      <c r="B6" s="127"/>
      <c r="C6" s="263" t="s">
        <v>92</v>
      </c>
      <c r="D6" s="263"/>
      <c r="E6" s="263"/>
      <c r="F6" s="263"/>
      <c r="G6" s="263"/>
      <c r="H6" s="263"/>
      <c r="I6" s="128"/>
      <c r="J6" s="127"/>
    </row>
    <row r="7" spans="1:10" ht="22.5" customHeight="1">
      <c r="A7" s="129"/>
      <c r="B7" s="116"/>
      <c r="C7" s="329" t="s">
        <v>55</v>
      </c>
      <c r="D7" s="329"/>
      <c r="E7" s="329"/>
      <c r="F7" s="329"/>
      <c r="G7" s="329"/>
      <c r="H7" s="329"/>
      <c r="I7" s="329"/>
      <c r="J7" s="330"/>
    </row>
    <row r="8" spans="1:10" ht="18.75" customHeight="1">
      <c r="A8" s="332" t="s">
        <v>100</v>
      </c>
      <c r="B8" s="315"/>
      <c r="C8" s="315"/>
      <c r="D8" s="315"/>
      <c r="E8" s="315"/>
      <c r="F8" s="315"/>
      <c r="G8" s="315"/>
      <c r="H8" s="315"/>
      <c r="I8" s="315"/>
      <c r="J8" s="316"/>
    </row>
    <row r="9" spans="1:10" ht="20.25">
      <c r="A9" s="130"/>
      <c r="B9" s="131"/>
      <c r="C9" s="131"/>
      <c r="D9" s="131"/>
      <c r="E9" s="131"/>
      <c r="F9" s="131"/>
      <c r="G9" s="131"/>
      <c r="H9" s="131"/>
      <c r="I9" s="111" t="s">
        <v>93</v>
      </c>
      <c r="J9" s="108"/>
    </row>
    <row r="10" spans="1:10" ht="39" customHeight="1">
      <c r="A10" s="327" t="s">
        <v>1</v>
      </c>
      <c r="B10" s="327" t="s">
        <v>2</v>
      </c>
      <c r="C10" s="327" t="s">
        <v>6</v>
      </c>
      <c r="D10" s="327" t="s">
        <v>14</v>
      </c>
      <c r="E10" s="327" t="s">
        <v>15</v>
      </c>
      <c r="F10" s="327" t="s">
        <v>16</v>
      </c>
      <c r="G10" s="327" t="s">
        <v>32</v>
      </c>
      <c r="H10" s="229" t="s">
        <v>17</v>
      </c>
      <c r="I10" s="230"/>
      <c r="J10" s="327" t="s">
        <v>102</v>
      </c>
    </row>
    <row r="11" spans="1:10" ht="38.25" customHeight="1">
      <c r="A11" s="328"/>
      <c r="B11" s="328"/>
      <c r="C11" s="328"/>
      <c r="D11" s="328"/>
      <c r="E11" s="328"/>
      <c r="F11" s="328"/>
      <c r="G11" s="328"/>
      <c r="H11" s="134" t="s">
        <v>18</v>
      </c>
      <c r="I11" s="135" t="s">
        <v>19</v>
      </c>
      <c r="J11" s="328"/>
    </row>
    <row r="12" spans="1:10" ht="15" customHeight="1">
      <c r="A12" s="136">
        <v>1</v>
      </c>
      <c r="B12" s="136">
        <v>2</v>
      </c>
      <c r="C12" s="137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</row>
    <row r="13" spans="1:10" ht="60.75">
      <c r="A13" s="138">
        <v>1</v>
      </c>
      <c r="B13" s="139" t="s">
        <v>101</v>
      </c>
      <c r="C13" s="134">
        <v>211</v>
      </c>
      <c r="D13" s="140">
        <v>759100</v>
      </c>
      <c r="E13" s="140">
        <v>47000</v>
      </c>
      <c r="F13" s="140">
        <v>908200</v>
      </c>
      <c r="G13" s="141">
        <f>D13+E13+F13</f>
        <v>1714300</v>
      </c>
      <c r="H13" s="142"/>
      <c r="I13" s="121"/>
      <c r="J13" s="143">
        <f>SUM(G13:I13)</f>
        <v>1714300</v>
      </c>
    </row>
    <row r="14" spans="1:10" ht="19.5" customHeight="1">
      <c r="A14" s="124"/>
      <c r="B14" s="131"/>
      <c r="C14" s="118"/>
      <c r="D14" s="124"/>
      <c r="E14" s="124"/>
      <c r="F14" s="144"/>
      <c r="G14" s="124"/>
      <c r="H14" s="145"/>
      <c r="I14" s="146"/>
      <c r="J14" s="147"/>
    </row>
    <row r="15" spans="1:10" ht="20.25" customHeight="1">
      <c r="A15" s="263" t="s">
        <v>103</v>
      </c>
      <c r="B15" s="263"/>
      <c r="C15" s="263"/>
      <c r="D15" s="263"/>
      <c r="E15" s="263"/>
      <c r="F15" s="263"/>
      <c r="G15" s="263"/>
      <c r="H15" s="263"/>
      <c r="I15" s="263"/>
      <c r="J15" s="263"/>
    </row>
    <row r="16" spans="1:10" ht="10.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8" customHeight="1">
      <c r="A17" s="138"/>
      <c r="B17" s="293" t="s">
        <v>59</v>
      </c>
      <c r="C17" s="296"/>
      <c r="D17" s="296"/>
      <c r="E17" s="296"/>
      <c r="F17" s="296"/>
      <c r="G17" s="296"/>
      <c r="H17" s="296"/>
      <c r="I17" s="297"/>
      <c r="J17" s="152">
        <v>0</v>
      </c>
    </row>
    <row r="18" spans="1:10" ht="21.75" customHeight="1">
      <c r="A18" s="124"/>
      <c r="B18" s="153"/>
      <c r="C18" s="153"/>
      <c r="D18" s="153"/>
      <c r="E18" s="153"/>
      <c r="F18" s="153"/>
      <c r="G18" s="153"/>
      <c r="H18" s="153"/>
      <c r="I18" s="153"/>
      <c r="J18" s="147"/>
    </row>
    <row r="19" spans="1:10" ht="21.75" customHeight="1">
      <c r="A19" s="263" t="s">
        <v>104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2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8" customHeight="1">
      <c r="A21" s="138"/>
      <c r="B21" s="293" t="s">
        <v>105</v>
      </c>
      <c r="C21" s="296"/>
      <c r="D21" s="296"/>
      <c r="E21" s="296"/>
      <c r="F21" s="296"/>
      <c r="G21" s="296"/>
      <c r="H21" s="296"/>
      <c r="I21" s="297"/>
      <c r="J21" s="152">
        <v>0</v>
      </c>
    </row>
    <row r="22" spans="1:10" ht="20.25" customHeight="1">
      <c r="A22" s="124"/>
      <c r="B22" s="153"/>
      <c r="C22" s="153"/>
      <c r="D22" s="153"/>
      <c r="E22" s="153"/>
      <c r="F22" s="153"/>
      <c r="G22" s="153"/>
      <c r="H22" s="153"/>
      <c r="I22" s="153"/>
      <c r="J22" s="147"/>
    </row>
    <row r="23" spans="1:10" ht="18" customHeight="1">
      <c r="A23" s="294" t="s">
        <v>183</v>
      </c>
      <c r="B23" s="294"/>
      <c r="C23" s="294"/>
      <c r="D23" s="294"/>
      <c r="E23" s="294"/>
      <c r="F23" s="294"/>
      <c r="G23" s="294"/>
      <c r="H23" s="294"/>
      <c r="I23" s="294"/>
      <c r="J23" s="294"/>
    </row>
    <row r="24" spans="1:10" ht="18" customHeight="1">
      <c r="A24" s="124"/>
      <c r="B24" s="154"/>
      <c r="C24" s="154"/>
      <c r="D24" s="154"/>
      <c r="E24" s="154"/>
      <c r="F24" s="154"/>
      <c r="G24" s="154"/>
      <c r="H24" s="154"/>
      <c r="I24" s="155"/>
      <c r="J24" s="155"/>
    </row>
    <row r="25" spans="1:10" s="12" customFormat="1" ht="57" customHeight="1">
      <c r="A25" s="134" t="s">
        <v>1</v>
      </c>
      <c r="B25" s="229" t="s">
        <v>2</v>
      </c>
      <c r="C25" s="230"/>
      <c r="D25" s="135" t="s">
        <v>6</v>
      </c>
      <c r="E25" s="135" t="s">
        <v>27</v>
      </c>
      <c r="F25" s="156" t="s">
        <v>28</v>
      </c>
      <c r="G25" s="229" t="s">
        <v>184</v>
      </c>
      <c r="H25" s="230"/>
      <c r="I25" s="229" t="s">
        <v>185</v>
      </c>
      <c r="J25" s="230"/>
    </row>
    <row r="26" spans="1:10" s="12" customFormat="1" ht="20.25">
      <c r="A26" s="138">
        <v>1</v>
      </c>
      <c r="B26" s="231">
        <v>2</v>
      </c>
      <c r="C26" s="233"/>
      <c r="D26" s="139">
        <v>3</v>
      </c>
      <c r="E26" s="138">
        <v>4</v>
      </c>
      <c r="F26" s="139">
        <v>5</v>
      </c>
      <c r="G26" s="231">
        <v>6</v>
      </c>
      <c r="H26" s="233"/>
      <c r="I26" s="231">
        <v>7</v>
      </c>
      <c r="J26" s="233"/>
    </row>
    <row r="27" spans="1:10" s="12" customFormat="1" ht="53.25" customHeight="1">
      <c r="A27" s="138">
        <v>1</v>
      </c>
      <c r="B27" s="231" t="s">
        <v>33</v>
      </c>
      <c r="C27" s="233"/>
      <c r="D27" s="138">
        <v>112</v>
      </c>
      <c r="E27" s="138">
        <v>0</v>
      </c>
      <c r="F27" s="138">
        <v>0</v>
      </c>
      <c r="G27" s="231">
        <f>E27*F27</f>
        <v>0</v>
      </c>
      <c r="H27" s="233"/>
      <c r="I27" s="234">
        <v>0</v>
      </c>
      <c r="J27" s="281"/>
    </row>
    <row r="28" spans="1:10" s="12" customFormat="1" ht="20.25">
      <c r="A28" s="124"/>
      <c r="B28" s="124"/>
      <c r="C28" s="124"/>
      <c r="D28" s="124"/>
      <c r="E28" s="124"/>
      <c r="F28" s="124"/>
      <c r="G28" s="124"/>
      <c r="H28" s="124"/>
      <c r="I28" s="160"/>
      <c r="J28" s="160"/>
    </row>
    <row r="29" spans="1:10" s="12" customFormat="1" ht="21" customHeight="1">
      <c r="A29" s="294" t="s">
        <v>186</v>
      </c>
      <c r="B29" s="294"/>
      <c r="C29" s="294"/>
      <c r="D29" s="294"/>
      <c r="E29" s="294"/>
      <c r="F29" s="294"/>
      <c r="G29" s="294"/>
      <c r="H29" s="294"/>
      <c r="I29" s="294"/>
      <c r="J29" s="294"/>
    </row>
    <row r="30" spans="1:10" s="12" customFormat="1" ht="14.2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" customFormat="1" ht="58.5" customHeight="1">
      <c r="A31" s="138">
        <v>1</v>
      </c>
      <c r="B31" s="231" t="s">
        <v>33</v>
      </c>
      <c r="C31" s="233"/>
      <c r="D31" s="138">
        <v>112</v>
      </c>
      <c r="E31" s="138">
        <v>0</v>
      </c>
      <c r="F31" s="138">
        <v>0</v>
      </c>
      <c r="G31" s="231">
        <f>E31*F31</f>
        <v>0</v>
      </c>
      <c r="H31" s="233"/>
      <c r="I31" s="234">
        <v>0</v>
      </c>
      <c r="J31" s="281"/>
    </row>
    <row r="32" spans="1:10" s="12" customFormat="1" ht="21" customHeight="1">
      <c r="A32" s="294" t="s">
        <v>187</v>
      </c>
      <c r="B32" s="294"/>
      <c r="C32" s="294"/>
      <c r="D32" s="294"/>
      <c r="E32" s="294"/>
      <c r="F32" s="294"/>
      <c r="G32" s="294"/>
      <c r="H32" s="294"/>
      <c r="I32" s="294"/>
      <c r="J32" s="294"/>
    </row>
    <row r="33" spans="1:10" s="12" customFormat="1" ht="14.2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 s="12" customFormat="1" ht="55.5" customHeight="1">
      <c r="A34" s="138">
        <v>1</v>
      </c>
      <c r="B34" s="231" t="s">
        <v>33</v>
      </c>
      <c r="C34" s="233"/>
      <c r="D34" s="138">
        <v>112</v>
      </c>
      <c r="E34" s="138">
        <v>0</v>
      </c>
      <c r="F34" s="138">
        <v>0</v>
      </c>
      <c r="G34" s="231">
        <f>E34*F34</f>
        <v>0</v>
      </c>
      <c r="H34" s="233"/>
      <c r="I34" s="234">
        <v>0</v>
      </c>
      <c r="J34" s="281"/>
    </row>
    <row r="35" spans="1:10" s="12" customFormat="1" ht="21" customHeight="1">
      <c r="A35" s="294" t="s">
        <v>188</v>
      </c>
      <c r="B35" s="294"/>
      <c r="C35" s="294"/>
      <c r="D35" s="294"/>
      <c r="E35" s="294"/>
      <c r="F35" s="294"/>
      <c r="G35" s="294"/>
      <c r="H35" s="294"/>
      <c r="I35" s="294"/>
      <c r="J35" s="294"/>
    </row>
    <row r="36" spans="1:10" s="12" customFormat="1" ht="21" customHeight="1">
      <c r="A36" s="124"/>
      <c r="B36" s="154"/>
      <c r="C36" s="154"/>
      <c r="D36" s="154"/>
      <c r="E36" s="154"/>
      <c r="F36" s="154"/>
      <c r="G36" s="154"/>
      <c r="H36" s="154"/>
      <c r="I36" s="155"/>
      <c r="J36" s="155"/>
    </row>
    <row r="37" spans="1:10" s="12" customFormat="1" ht="86.25" customHeight="1">
      <c r="A37" s="134" t="s">
        <v>1</v>
      </c>
      <c r="B37" s="229" t="s">
        <v>2</v>
      </c>
      <c r="C37" s="230"/>
      <c r="D37" s="135" t="s">
        <v>6</v>
      </c>
      <c r="E37" s="135" t="s">
        <v>27</v>
      </c>
      <c r="F37" s="156" t="s">
        <v>28</v>
      </c>
      <c r="G37" s="229" t="s">
        <v>189</v>
      </c>
      <c r="H37" s="230"/>
      <c r="I37" s="229" t="s">
        <v>185</v>
      </c>
      <c r="J37" s="230"/>
    </row>
    <row r="38" spans="1:10" s="12" customFormat="1" ht="21" customHeight="1">
      <c r="A38" s="138">
        <v>1</v>
      </c>
      <c r="B38" s="231">
        <v>2</v>
      </c>
      <c r="C38" s="233"/>
      <c r="D38" s="138">
        <v>3</v>
      </c>
      <c r="E38" s="138">
        <v>4</v>
      </c>
      <c r="F38" s="138">
        <v>5</v>
      </c>
      <c r="G38" s="231">
        <v>6</v>
      </c>
      <c r="H38" s="233"/>
      <c r="I38" s="231">
        <v>7</v>
      </c>
      <c r="J38" s="233"/>
    </row>
    <row r="39" spans="1:10" s="12" customFormat="1" ht="57" customHeight="1">
      <c r="A39" s="138">
        <v>1</v>
      </c>
      <c r="B39" s="231" t="s">
        <v>33</v>
      </c>
      <c r="C39" s="233"/>
      <c r="D39" s="138">
        <v>112</v>
      </c>
      <c r="E39" s="138">
        <v>0</v>
      </c>
      <c r="F39" s="138">
        <v>0</v>
      </c>
      <c r="G39" s="231">
        <f>E39*F39</f>
        <v>0</v>
      </c>
      <c r="H39" s="233"/>
      <c r="I39" s="234">
        <v>0</v>
      </c>
      <c r="J39" s="281"/>
    </row>
    <row r="40" spans="1:10" ht="20.25">
      <c r="A40" s="124"/>
      <c r="B40" s="124"/>
      <c r="C40" s="124"/>
      <c r="D40" s="124"/>
      <c r="E40" s="124"/>
      <c r="F40" s="124"/>
      <c r="G40" s="124"/>
      <c r="H40" s="124"/>
      <c r="I40" s="160"/>
      <c r="J40" s="160"/>
    </row>
    <row r="41" spans="1:10" ht="20.25">
      <c r="A41" s="294" t="s">
        <v>190</v>
      </c>
      <c r="B41" s="294"/>
      <c r="C41" s="294"/>
      <c r="D41" s="294"/>
      <c r="E41" s="294"/>
      <c r="F41" s="294"/>
      <c r="G41" s="294"/>
      <c r="H41" s="294"/>
      <c r="I41" s="294"/>
      <c r="J41" s="294"/>
    </row>
    <row r="42" spans="1:10" s="9" customFormat="1" ht="12.75" customHeight="1">
      <c r="A42" s="124"/>
      <c r="B42" s="154"/>
      <c r="C42" s="154"/>
      <c r="D42" s="154"/>
      <c r="E42" s="154"/>
      <c r="F42" s="154"/>
      <c r="G42" s="154"/>
      <c r="H42" s="154"/>
      <c r="I42" s="155"/>
      <c r="J42" s="155"/>
    </row>
    <row r="43" spans="1:10" s="12" customFormat="1" ht="51.75" customHeight="1">
      <c r="A43" s="138">
        <v>1</v>
      </c>
      <c r="B43" s="231" t="s">
        <v>83</v>
      </c>
      <c r="C43" s="233"/>
      <c r="D43" s="138">
        <v>112</v>
      </c>
      <c r="E43" s="138">
        <v>0</v>
      </c>
      <c r="F43" s="231">
        <v>0</v>
      </c>
      <c r="G43" s="241"/>
      <c r="H43" s="242"/>
      <c r="I43" s="234">
        <v>0</v>
      </c>
      <c r="J43" s="281"/>
    </row>
    <row r="44" spans="1:10" ht="20.25">
      <c r="A44" s="294" t="s">
        <v>191</v>
      </c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s="12" customFormat="1" ht="16.5" customHeight="1">
      <c r="A45" s="138"/>
      <c r="B45" s="157"/>
      <c r="C45" s="158"/>
      <c r="D45" s="138"/>
      <c r="E45" s="138"/>
      <c r="F45" s="157"/>
      <c r="G45" s="120"/>
      <c r="H45" s="121"/>
      <c r="I45" s="159"/>
      <c r="J45" s="142"/>
    </row>
    <row r="46" spans="1:10" s="12" customFormat="1" ht="55.5" customHeight="1">
      <c r="A46" s="138">
        <v>1</v>
      </c>
      <c r="B46" s="231" t="s">
        <v>113</v>
      </c>
      <c r="C46" s="233"/>
      <c r="D46" s="138">
        <v>112</v>
      </c>
      <c r="E46" s="138">
        <v>0</v>
      </c>
      <c r="F46" s="231">
        <v>0</v>
      </c>
      <c r="G46" s="241"/>
      <c r="H46" s="242"/>
      <c r="I46" s="234">
        <v>0</v>
      </c>
      <c r="J46" s="281"/>
    </row>
    <row r="47" spans="1:10" s="16" customFormat="1" ht="19.5" customHeight="1">
      <c r="A47" s="294" t="s">
        <v>192</v>
      </c>
      <c r="B47" s="294"/>
      <c r="C47" s="294"/>
      <c r="D47" s="294"/>
      <c r="E47" s="294"/>
      <c r="F47" s="294"/>
      <c r="G47" s="294"/>
      <c r="H47" s="294"/>
      <c r="I47" s="294"/>
      <c r="J47" s="294"/>
    </row>
    <row r="48" spans="1:10" s="16" customFormat="1" ht="19.5" customHeight="1">
      <c r="A48" s="124"/>
      <c r="B48" s="154"/>
      <c r="C48" s="154"/>
      <c r="D48" s="154"/>
      <c r="E48" s="154"/>
      <c r="F48" s="154"/>
      <c r="G48" s="154"/>
      <c r="H48" s="154"/>
      <c r="I48" s="111" t="s">
        <v>221</v>
      </c>
      <c r="J48" s="155"/>
    </row>
    <row r="49" spans="1:10" s="16" customFormat="1" ht="59.25" customHeight="1">
      <c r="A49" s="134" t="s">
        <v>1</v>
      </c>
      <c r="B49" s="229" t="s">
        <v>2</v>
      </c>
      <c r="C49" s="230"/>
      <c r="D49" s="135" t="s">
        <v>6</v>
      </c>
      <c r="E49" s="135" t="s">
        <v>10</v>
      </c>
      <c r="F49" s="229" t="s">
        <v>11</v>
      </c>
      <c r="G49" s="333"/>
      <c r="H49" s="230"/>
      <c r="I49" s="229" t="s">
        <v>185</v>
      </c>
      <c r="J49" s="230"/>
    </row>
    <row r="50" spans="1:10" s="16" customFormat="1" ht="19.5" customHeight="1">
      <c r="A50" s="138">
        <v>1</v>
      </c>
      <c r="B50" s="231">
        <v>2</v>
      </c>
      <c r="C50" s="233"/>
      <c r="D50" s="139">
        <v>3</v>
      </c>
      <c r="E50" s="138">
        <v>4</v>
      </c>
      <c r="F50" s="231">
        <v>5</v>
      </c>
      <c r="G50" s="232"/>
      <c r="H50" s="233"/>
      <c r="I50" s="231">
        <v>6</v>
      </c>
      <c r="J50" s="233"/>
    </row>
    <row r="51" spans="1:10" ht="20.25">
      <c r="A51" s="138">
        <v>1</v>
      </c>
      <c r="B51" s="231" t="s">
        <v>35</v>
      </c>
      <c r="C51" s="233"/>
      <c r="D51" s="138">
        <v>213</v>
      </c>
      <c r="E51" s="162" t="s">
        <v>222</v>
      </c>
      <c r="F51" s="231">
        <v>30.2</v>
      </c>
      <c r="G51" s="232"/>
      <c r="H51" s="233"/>
      <c r="I51" s="260">
        <v>517700</v>
      </c>
      <c r="J51" s="295"/>
    </row>
    <row r="52" spans="1:10" s="9" customFormat="1" ht="18.75" customHeight="1">
      <c r="A52" s="124"/>
      <c r="B52" s="124"/>
      <c r="C52" s="124"/>
      <c r="D52" s="124"/>
      <c r="E52" s="124"/>
      <c r="F52" s="124"/>
      <c r="G52" s="124"/>
      <c r="H52" s="124"/>
      <c r="I52" s="160"/>
      <c r="J52" s="160"/>
    </row>
    <row r="53" spans="1:10" s="9" customFormat="1" ht="20.25">
      <c r="A53" s="128"/>
      <c r="B53" s="263" t="s">
        <v>116</v>
      </c>
      <c r="C53" s="263"/>
      <c r="D53" s="263"/>
      <c r="E53" s="263"/>
      <c r="F53" s="263"/>
      <c r="G53" s="263"/>
      <c r="H53" s="263"/>
      <c r="I53" s="263"/>
      <c r="J53" s="263"/>
    </row>
    <row r="54" spans="1:10" ht="13.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0" ht="20.25">
      <c r="A55" s="138">
        <v>1</v>
      </c>
      <c r="B55" s="231" t="s">
        <v>35</v>
      </c>
      <c r="C55" s="233"/>
      <c r="D55" s="138">
        <v>213</v>
      </c>
      <c r="E55" s="163">
        <v>0</v>
      </c>
      <c r="F55" s="231">
        <v>30.2</v>
      </c>
      <c r="G55" s="232"/>
      <c r="H55" s="233"/>
      <c r="I55" s="234">
        <v>0</v>
      </c>
      <c r="J55" s="281"/>
    </row>
    <row r="56" spans="1:10" ht="25.5" customHeight="1">
      <c r="A56" s="128"/>
      <c r="B56" s="263" t="s">
        <v>117</v>
      </c>
      <c r="C56" s="263"/>
      <c r="D56" s="263"/>
      <c r="E56" s="263"/>
      <c r="F56" s="263"/>
      <c r="G56" s="263"/>
      <c r="H56" s="263"/>
      <c r="I56" s="263"/>
      <c r="J56" s="263"/>
    </row>
    <row r="57" spans="1:10" ht="9.7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</row>
    <row r="58" spans="1:10" ht="20.25">
      <c r="A58" s="138">
        <v>1</v>
      </c>
      <c r="B58" s="231" t="s">
        <v>35</v>
      </c>
      <c r="C58" s="233"/>
      <c r="D58" s="138">
        <v>213</v>
      </c>
      <c r="E58" s="163">
        <v>0</v>
      </c>
      <c r="F58" s="231">
        <v>30.2</v>
      </c>
      <c r="G58" s="232"/>
      <c r="H58" s="233"/>
      <c r="I58" s="234">
        <v>0</v>
      </c>
      <c r="J58" s="281"/>
    </row>
    <row r="59" spans="1:10" ht="33.75" customHeight="1">
      <c r="A59" s="124"/>
      <c r="B59" s="153"/>
      <c r="C59" s="153"/>
      <c r="D59" s="153"/>
      <c r="E59" s="153"/>
      <c r="F59" s="153"/>
      <c r="G59" s="153"/>
      <c r="H59" s="153"/>
      <c r="I59" s="153"/>
      <c r="J59" s="147"/>
    </row>
    <row r="60" spans="1:10" ht="21" customHeight="1">
      <c r="A60" s="334" t="s">
        <v>118</v>
      </c>
      <c r="B60" s="307"/>
      <c r="C60" s="307"/>
      <c r="D60" s="307"/>
      <c r="E60" s="307"/>
      <c r="F60" s="307"/>
      <c r="G60" s="307"/>
      <c r="H60" s="307"/>
      <c r="I60" s="307"/>
      <c r="J60" s="307"/>
    </row>
    <row r="61" spans="1:10" ht="30" customHeight="1">
      <c r="A61" s="127"/>
      <c r="B61" s="127"/>
      <c r="C61" s="127"/>
      <c r="D61" s="127"/>
      <c r="E61" s="127"/>
      <c r="F61" s="127"/>
      <c r="G61" s="127"/>
      <c r="H61" s="127"/>
      <c r="I61" s="111" t="s">
        <v>97</v>
      </c>
      <c r="J61" s="127"/>
    </row>
    <row r="62" spans="1:10" ht="40.5">
      <c r="A62" s="134" t="s">
        <v>1</v>
      </c>
      <c r="B62" s="227" t="s">
        <v>2</v>
      </c>
      <c r="C62" s="227"/>
      <c r="D62" s="227"/>
      <c r="E62" s="133" t="s">
        <v>6</v>
      </c>
      <c r="F62" s="134" t="s">
        <v>5</v>
      </c>
      <c r="G62" s="134" t="s">
        <v>3</v>
      </c>
      <c r="H62" s="132" t="s">
        <v>193</v>
      </c>
      <c r="I62" s="229" t="s">
        <v>194</v>
      </c>
      <c r="J62" s="230"/>
    </row>
    <row r="63" spans="1:10" ht="15" customHeight="1">
      <c r="A63" s="138">
        <v>1</v>
      </c>
      <c r="B63" s="262">
        <v>2</v>
      </c>
      <c r="C63" s="262"/>
      <c r="D63" s="262"/>
      <c r="E63" s="158">
        <v>3</v>
      </c>
      <c r="F63" s="138">
        <v>4</v>
      </c>
      <c r="G63" s="138">
        <v>5</v>
      </c>
      <c r="H63" s="157">
        <v>6</v>
      </c>
      <c r="I63" s="231">
        <v>7</v>
      </c>
      <c r="J63" s="233"/>
    </row>
    <row r="64" spans="1:10" ht="20.25" customHeight="1">
      <c r="A64" s="157"/>
      <c r="B64" s="293" t="s">
        <v>149</v>
      </c>
      <c r="C64" s="296"/>
      <c r="D64" s="297"/>
      <c r="E64" s="335" t="s">
        <v>8</v>
      </c>
      <c r="F64" s="336"/>
      <c r="G64" s="336"/>
      <c r="H64" s="336"/>
      <c r="I64" s="336"/>
      <c r="J64" s="337"/>
    </row>
    <row r="65" spans="1:10" ht="40.5">
      <c r="A65" s="157">
        <v>1</v>
      </c>
      <c r="B65" s="298" t="s">
        <v>9</v>
      </c>
      <c r="C65" s="299"/>
      <c r="D65" s="300"/>
      <c r="E65" s="138">
        <v>221</v>
      </c>
      <c r="F65" s="158" t="s">
        <v>12</v>
      </c>
      <c r="G65" s="138">
        <v>3</v>
      </c>
      <c r="H65" s="157" t="s">
        <v>230</v>
      </c>
      <c r="I65" s="223">
        <v>6000</v>
      </c>
      <c r="J65" s="224"/>
    </row>
    <row r="66" spans="1:10" ht="24" customHeight="1">
      <c r="A66" s="157">
        <v>2</v>
      </c>
      <c r="B66" s="164" t="s">
        <v>38</v>
      </c>
      <c r="C66" s="165"/>
      <c r="D66" s="166"/>
      <c r="E66" s="138">
        <v>221</v>
      </c>
      <c r="F66" s="158" t="s">
        <v>43</v>
      </c>
      <c r="G66" s="138">
        <v>12</v>
      </c>
      <c r="H66" s="157">
        <v>3000</v>
      </c>
      <c r="I66" s="223">
        <v>36000</v>
      </c>
      <c r="J66" s="224"/>
    </row>
    <row r="67" spans="1:10" ht="37.5" customHeight="1">
      <c r="A67" s="157">
        <v>3</v>
      </c>
      <c r="B67" s="164" t="s">
        <v>39</v>
      </c>
      <c r="C67" s="165"/>
      <c r="D67" s="166"/>
      <c r="E67" s="138">
        <v>221</v>
      </c>
      <c r="F67" s="158"/>
      <c r="G67" s="138">
        <v>0</v>
      </c>
      <c r="H67" s="157">
        <v>0</v>
      </c>
      <c r="I67" s="223">
        <v>0</v>
      </c>
      <c r="J67" s="224"/>
    </row>
    <row r="68" spans="1:10" ht="33.75" customHeight="1">
      <c r="A68" s="157">
        <v>4</v>
      </c>
      <c r="B68" s="293" t="s">
        <v>154</v>
      </c>
      <c r="C68" s="269"/>
      <c r="D68" s="270"/>
      <c r="E68" s="138">
        <v>221</v>
      </c>
      <c r="F68" s="158" t="s">
        <v>43</v>
      </c>
      <c r="G68" s="138">
        <v>12</v>
      </c>
      <c r="H68" s="157">
        <v>500</v>
      </c>
      <c r="I68" s="223">
        <v>5000</v>
      </c>
      <c r="J68" s="224"/>
    </row>
    <row r="69" spans="1:10" ht="18.75" customHeight="1">
      <c r="A69" s="139"/>
      <c r="B69" s="231" t="s">
        <v>0</v>
      </c>
      <c r="C69" s="232"/>
      <c r="D69" s="233"/>
      <c r="E69" s="136">
        <v>221</v>
      </c>
      <c r="F69" s="139"/>
      <c r="G69" s="139"/>
      <c r="H69" s="139"/>
      <c r="I69" s="260">
        <f>SUM(I65:J68)</f>
        <v>47000</v>
      </c>
      <c r="J69" s="295"/>
    </row>
    <row r="70" spans="1:10" ht="12" customHeight="1">
      <c r="A70" s="131"/>
      <c r="B70" s="124"/>
      <c r="C70" s="124"/>
      <c r="D70" s="124"/>
      <c r="E70" s="124"/>
      <c r="F70" s="131"/>
      <c r="G70" s="131"/>
      <c r="H70" s="131"/>
      <c r="I70" s="160"/>
      <c r="J70" s="160"/>
    </row>
    <row r="71" spans="1:10" ht="18.75" customHeight="1">
      <c r="A71" s="128"/>
      <c r="B71" s="294" t="s">
        <v>120</v>
      </c>
      <c r="C71" s="263"/>
      <c r="D71" s="263"/>
      <c r="E71" s="263"/>
      <c r="F71" s="263"/>
      <c r="G71" s="263"/>
      <c r="H71" s="263"/>
      <c r="I71" s="263"/>
      <c r="J71" s="263"/>
    </row>
    <row r="72" spans="1:10" ht="8.25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</row>
    <row r="73" spans="1:10" ht="36" customHeight="1">
      <c r="A73" s="157"/>
      <c r="B73" s="293" t="s">
        <v>149</v>
      </c>
      <c r="C73" s="296"/>
      <c r="D73" s="297"/>
      <c r="E73" s="335" t="s">
        <v>8</v>
      </c>
      <c r="F73" s="336"/>
      <c r="G73" s="336"/>
      <c r="H73" s="336"/>
      <c r="I73" s="336"/>
      <c r="J73" s="337"/>
    </row>
    <row r="74" spans="1:10" ht="40.5">
      <c r="A74" s="157">
        <v>1</v>
      </c>
      <c r="B74" s="298" t="s">
        <v>9</v>
      </c>
      <c r="C74" s="299"/>
      <c r="D74" s="300"/>
      <c r="E74" s="138">
        <v>221</v>
      </c>
      <c r="F74" s="158" t="s">
        <v>12</v>
      </c>
      <c r="G74" s="138">
        <v>0</v>
      </c>
      <c r="H74" s="157">
        <v>0</v>
      </c>
      <c r="I74" s="267">
        <v>0</v>
      </c>
      <c r="J74" s="268"/>
    </row>
    <row r="75" spans="1:10" ht="24" customHeight="1">
      <c r="A75" s="157">
        <v>2</v>
      </c>
      <c r="B75" s="164" t="s">
        <v>38</v>
      </c>
      <c r="C75" s="165"/>
      <c r="D75" s="166"/>
      <c r="E75" s="138">
        <v>221</v>
      </c>
      <c r="F75" s="158" t="s">
        <v>43</v>
      </c>
      <c r="G75" s="138">
        <v>0</v>
      </c>
      <c r="H75" s="157">
        <v>0</v>
      </c>
      <c r="I75" s="267">
        <v>0</v>
      </c>
      <c r="J75" s="268"/>
    </row>
    <row r="76" spans="1:10" ht="34.5" customHeight="1">
      <c r="A76" s="157">
        <v>3</v>
      </c>
      <c r="B76" s="164" t="s">
        <v>39</v>
      </c>
      <c r="C76" s="165"/>
      <c r="D76" s="166"/>
      <c r="E76" s="138">
        <v>221</v>
      </c>
      <c r="F76" s="158"/>
      <c r="G76" s="138">
        <v>0</v>
      </c>
      <c r="H76" s="157">
        <v>0</v>
      </c>
      <c r="I76" s="267">
        <v>0</v>
      </c>
      <c r="J76" s="268"/>
    </row>
    <row r="77" spans="1:10" ht="37.5" customHeight="1">
      <c r="A77" s="157">
        <v>4</v>
      </c>
      <c r="B77" s="293" t="s">
        <v>154</v>
      </c>
      <c r="C77" s="269"/>
      <c r="D77" s="270"/>
      <c r="E77" s="138">
        <v>221</v>
      </c>
      <c r="F77" s="158" t="s">
        <v>155</v>
      </c>
      <c r="G77" s="138">
        <v>0</v>
      </c>
      <c r="H77" s="157">
        <v>0</v>
      </c>
      <c r="I77" s="267">
        <v>0</v>
      </c>
      <c r="J77" s="268"/>
    </row>
    <row r="78" spans="1:10" ht="18.75" customHeight="1">
      <c r="A78" s="139"/>
      <c r="B78" s="231" t="s">
        <v>0</v>
      </c>
      <c r="C78" s="232"/>
      <c r="D78" s="233"/>
      <c r="E78" s="136">
        <v>221</v>
      </c>
      <c r="F78" s="139"/>
      <c r="G78" s="139"/>
      <c r="H78" s="139"/>
      <c r="I78" s="234">
        <f>SUM(I74:J77)</f>
        <v>0</v>
      </c>
      <c r="J78" s="281"/>
    </row>
    <row r="79" spans="1:10" ht="10.5" customHeight="1">
      <c r="A79" s="124"/>
      <c r="B79" s="153"/>
      <c r="C79" s="153"/>
      <c r="D79" s="153"/>
      <c r="E79" s="153"/>
      <c r="F79" s="153"/>
      <c r="G79" s="153"/>
      <c r="H79" s="153"/>
      <c r="I79" s="153"/>
      <c r="J79" s="147"/>
    </row>
    <row r="80" spans="1:10" ht="18.75" customHeight="1">
      <c r="A80" s="128"/>
      <c r="B80" s="294" t="s">
        <v>121</v>
      </c>
      <c r="C80" s="263"/>
      <c r="D80" s="263"/>
      <c r="E80" s="263"/>
      <c r="F80" s="263"/>
      <c r="G80" s="263"/>
      <c r="H80" s="263"/>
      <c r="I80" s="263"/>
      <c r="J80" s="263"/>
    </row>
    <row r="81" spans="1:10" ht="9" customHeight="1">
      <c r="A81" s="138"/>
      <c r="B81" s="149"/>
      <c r="C81" s="150"/>
      <c r="D81" s="150"/>
      <c r="E81" s="150"/>
      <c r="F81" s="150"/>
      <c r="G81" s="150"/>
      <c r="H81" s="150"/>
      <c r="I81" s="151"/>
      <c r="J81" s="163"/>
    </row>
    <row r="82" spans="1:10" ht="19.5" customHeight="1">
      <c r="A82" s="157"/>
      <c r="B82" s="293" t="s">
        <v>149</v>
      </c>
      <c r="C82" s="296"/>
      <c r="D82" s="297"/>
      <c r="E82" s="335" t="s">
        <v>8</v>
      </c>
      <c r="F82" s="336"/>
      <c r="G82" s="336"/>
      <c r="H82" s="336"/>
      <c r="I82" s="336"/>
      <c r="J82" s="337"/>
    </row>
    <row r="83" spans="1:10" ht="40.5">
      <c r="A83" s="157">
        <v>1</v>
      </c>
      <c r="B83" s="298" t="s">
        <v>9</v>
      </c>
      <c r="C83" s="299"/>
      <c r="D83" s="300"/>
      <c r="E83" s="138">
        <v>221</v>
      </c>
      <c r="F83" s="158" t="s">
        <v>12</v>
      </c>
      <c r="G83" s="138">
        <v>0</v>
      </c>
      <c r="H83" s="157">
        <v>0</v>
      </c>
      <c r="I83" s="267">
        <v>0</v>
      </c>
      <c r="J83" s="268"/>
    </row>
    <row r="84" spans="1:10" ht="24" customHeight="1">
      <c r="A84" s="157">
        <v>2</v>
      </c>
      <c r="B84" s="164" t="s">
        <v>38</v>
      </c>
      <c r="C84" s="165"/>
      <c r="D84" s="166"/>
      <c r="E84" s="138">
        <v>221</v>
      </c>
      <c r="F84" s="158" t="s">
        <v>43</v>
      </c>
      <c r="G84" s="138">
        <v>0</v>
      </c>
      <c r="H84" s="157">
        <v>0</v>
      </c>
      <c r="I84" s="267">
        <v>0</v>
      </c>
      <c r="J84" s="268"/>
    </row>
    <row r="85" spans="1:10" ht="36.75" customHeight="1">
      <c r="A85" s="157">
        <v>3</v>
      </c>
      <c r="B85" s="164" t="s">
        <v>39</v>
      </c>
      <c r="C85" s="165"/>
      <c r="D85" s="166"/>
      <c r="E85" s="138">
        <v>221</v>
      </c>
      <c r="F85" s="158"/>
      <c r="G85" s="138">
        <v>0</v>
      </c>
      <c r="H85" s="157">
        <v>0</v>
      </c>
      <c r="I85" s="267">
        <v>0</v>
      </c>
      <c r="J85" s="268"/>
    </row>
    <row r="86" spans="1:10" ht="42" customHeight="1">
      <c r="A86" s="157">
        <v>4</v>
      </c>
      <c r="B86" s="293" t="s">
        <v>154</v>
      </c>
      <c r="C86" s="269"/>
      <c r="D86" s="270"/>
      <c r="E86" s="138">
        <v>221</v>
      </c>
      <c r="F86" s="158" t="s">
        <v>155</v>
      </c>
      <c r="G86" s="138">
        <v>0</v>
      </c>
      <c r="H86" s="157">
        <v>0</v>
      </c>
      <c r="I86" s="267">
        <v>0</v>
      </c>
      <c r="J86" s="268"/>
    </row>
    <row r="87" spans="1:10" ht="42" customHeight="1">
      <c r="A87" s="139"/>
      <c r="B87" s="231" t="s">
        <v>0</v>
      </c>
      <c r="C87" s="232"/>
      <c r="D87" s="233"/>
      <c r="E87" s="136">
        <v>221</v>
      </c>
      <c r="F87" s="139"/>
      <c r="G87" s="139"/>
      <c r="H87" s="139"/>
      <c r="I87" s="234">
        <f>SUM(I83:J86)</f>
        <v>0</v>
      </c>
      <c r="J87" s="281"/>
    </row>
    <row r="88" spans="1:10" ht="8.25" customHeight="1">
      <c r="A88" s="124"/>
      <c r="B88" s="153"/>
      <c r="C88" s="153"/>
      <c r="D88" s="153"/>
      <c r="E88" s="153"/>
      <c r="F88" s="153"/>
      <c r="G88" s="153"/>
      <c r="H88" s="153"/>
      <c r="I88" s="153"/>
      <c r="J88" s="147"/>
    </row>
    <row r="89" spans="1:10" ht="18.75" customHeight="1">
      <c r="A89" s="128"/>
      <c r="B89" s="294" t="s">
        <v>123</v>
      </c>
      <c r="C89" s="263"/>
      <c r="D89" s="263"/>
      <c r="E89" s="263"/>
      <c r="F89" s="263"/>
      <c r="G89" s="263"/>
      <c r="H89" s="263"/>
      <c r="I89" s="263"/>
      <c r="J89" s="263"/>
    </row>
    <row r="90" spans="1:10" ht="18.75" customHeight="1">
      <c r="A90" s="148"/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ht="17.25" customHeight="1">
      <c r="A91" s="138"/>
      <c r="B91" s="293" t="s">
        <v>44</v>
      </c>
      <c r="C91" s="296"/>
      <c r="D91" s="296"/>
      <c r="E91" s="296"/>
      <c r="F91" s="296"/>
      <c r="G91" s="296"/>
      <c r="H91" s="296"/>
      <c r="I91" s="297"/>
      <c r="J91" s="163">
        <v>0</v>
      </c>
    </row>
    <row r="92" spans="1:10" ht="8.25" customHeight="1">
      <c r="A92" s="124"/>
      <c r="B92" s="153"/>
      <c r="C92" s="153"/>
      <c r="D92" s="153"/>
      <c r="E92" s="153"/>
      <c r="F92" s="153"/>
      <c r="G92" s="153"/>
      <c r="H92" s="153"/>
      <c r="I92" s="153"/>
      <c r="J92" s="147"/>
    </row>
    <row r="93" spans="1:10" ht="18.75" customHeight="1">
      <c r="A93" s="128"/>
      <c r="B93" s="294" t="s">
        <v>124</v>
      </c>
      <c r="C93" s="263"/>
      <c r="D93" s="263"/>
      <c r="E93" s="263"/>
      <c r="F93" s="263"/>
      <c r="G93" s="263"/>
      <c r="H93" s="263"/>
      <c r="I93" s="263"/>
      <c r="J93" s="263"/>
    </row>
    <row r="94" spans="1:10" ht="18.75" customHeigh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</row>
    <row r="95" spans="1:10" ht="17.25" customHeight="1">
      <c r="A95" s="138"/>
      <c r="B95" s="293" t="s">
        <v>60</v>
      </c>
      <c r="C95" s="296"/>
      <c r="D95" s="296"/>
      <c r="E95" s="296"/>
      <c r="F95" s="296"/>
      <c r="G95" s="296"/>
      <c r="H95" s="296"/>
      <c r="I95" s="297"/>
      <c r="J95" s="163">
        <v>0</v>
      </c>
    </row>
    <row r="96" spans="1:10" ht="17.25" customHeight="1">
      <c r="A96" s="138"/>
      <c r="B96" s="293" t="s">
        <v>125</v>
      </c>
      <c r="C96" s="296"/>
      <c r="D96" s="296"/>
      <c r="E96" s="296"/>
      <c r="F96" s="296"/>
      <c r="G96" s="296"/>
      <c r="H96" s="296"/>
      <c r="I96" s="297"/>
      <c r="J96" s="163">
        <v>0</v>
      </c>
    </row>
    <row r="97" spans="1:10" ht="17.25" customHeight="1">
      <c r="A97" s="124"/>
      <c r="B97" s="153"/>
      <c r="C97" s="153"/>
      <c r="D97" s="153"/>
      <c r="E97" s="153"/>
      <c r="F97" s="153"/>
      <c r="G97" s="153"/>
      <c r="H97" s="153"/>
      <c r="I97" s="153"/>
      <c r="J97" s="147"/>
    </row>
    <row r="98" spans="1:10" ht="18.75" customHeight="1">
      <c r="A98" s="263" t="s">
        <v>126</v>
      </c>
      <c r="B98" s="263"/>
      <c r="C98" s="263"/>
      <c r="D98" s="263"/>
      <c r="E98" s="263"/>
      <c r="F98" s="263"/>
      <c r="G98" s="263"/>
      <c r="H98" s="263"/>
      <c r="I98" s="263"/>
      <c r="J98" s="263"/>
    </row>
    <row r="99" spans="1:10" ht="18.75" customHeight="1">
      <c r="A99" s="112"/>
      <c r="B99" s="112"/>
      <c r="C99" s="112"/>
      <c r="D99" s="112"/>
      <c r="E99" s="112"/>
      <c r="F99" s="112"/>
      <c r="G99" s="112"/>
      <c r="H99" s="112"/>
      <c r="I99" s="111" t="s">
        <v>98</v>
      </c>
      <c r="J99" s="112"/>
    </row>
    <row r="100" spans="1:10" ht="42.75" customHeight="1">
      <c r="A100" s="134" t="s">
        <v>1</v>
      </c>
      <c r="B100" s="227" t="s">
        <v>2</v>
      </c>
      <c r="C100" s="227"/>
      <c r="D100" s="227"/>
      <c r="E100" s="133" t="s">
        <v>6</v>
      </c>
      <c r="F100" s="134" t="s">
        <v>5</v>
      </c>
      <c r="G100" s="134" t="s">
        <v>3</v>
      </c>
      <c r="H100" s="132" t="s">
        <v>193</v>
      </c>
      <c r="I100" s="229" t="s">
        <v>194</v>
      </c>
      <c r="J100" s="230"/>
    </row>
    <row r="101" spans="1:10" ht="15" customHeight="1">
      <c r="A101" s="138">
        <v>1</v>
      </c>
      <c r="B101" s="262">
        <v>2</v>
      </c>
      <c r="C101" s="262"/>
      <c r="D101" s="262"/>
      <c r="E101" s="158">
        <v>3</v>
      </c>
      <c r="F101" s="138">
        <v>4</v>
      </c>
      <c r="G101" s="138">
        <v>5</v>
      </c>
      <c r="H101" s="157">
        <v>6</v>
      </c>
      <c r="I101" s="231">
        <v>7</v>
      </c>
      <c r="J101" s="233"/>
    </row>
    <row r="102" spans="1:10" ht="77.25" customHeight="1">
      <c r="A102" s="169">
        <v>2</v>
      </c>
      <c r="B102" s="318" t="s">
        <v>195</v>
      </c>
      <c r="C102" s="319"/>
      <c r="D102" s="320"/>
      <c r="E102" s="138">
        <v>223</v>
      </c>
      <c r="F102" s="157" t="s">
        <v>86</v>
      </c>
      <c r="G102" s="138">
        <v>70000</v>
      </c>
      <c r="H102" s="140">
        <v>3.9</v>
      </c>
      <c r="I102" s="303">
        <v>273000</v>
      </c>
      <c r="J102" s="304"/>
    </row>
    <row r="103" spans="1:10" ht="78" customHeight="1">
      <c r="A103" s="169">
        <v>2</v>
      </c>
      <c r="B103" s="318" t="s">
        <v>196</v>
      </c>
      <c r="C103" s="319"/>
      <c r="D103" s="320"/>
      <c r="E103" s="138">
        <v>223</v>
      </c>
      <c r="F103" s="157" t="s">
        <v>30</v>
      </c>
      <c r="G103" s="138">
        <v>453.4</v>
      </c>
      <c r="H103" s="140">
        <v>3957</v>
      </c>
      <c r="I103" s="303">
        <v>1794000</v>
      </c>
      <c r="J103" s="304"/>
    </row>
    <row r="104" spans="1:10" ht="75" customHeight="1">
      <c r="A104" s="169">
        <v>3</v>
      </c>
      <c r="B104" s="318" t="s">
        <v>197</v>
      </c>
      <c r="C104" s="319"/>
      <c r="D104" s="320"/>
      <c r="E104" s="138">
        <v>223</v>
      </c>
      <c r="F104" s="157" t="s">
        <v>57</v>
      </c>
      <c r="G104" s="138">
        <v>150</v>
      </c>
      <c r="H104" s="140">
        <v>346.7</v>
      </c>
      <c r="I104" s="303">
        <v>52000</v>
      </c>
      <c r="J104" s="338"/>
    </row>
    <row r="105" spans="1:10" ht="44.25" customHeight="1">
      <c r="A105" s="138"/>
      <c r="B105" s="231" t="s">
        <v>7</v>
      </c>
      <c r="C105" s="232"/>
      <c r="D105" s="233"/>
      <c r="E105" s="136">
        <v>223</v>
      </c>
      <c r="F105" s="157"/>
      <c r="G105" s="138"/>
      <c r="H105" s="127"/>
      <c r="I105" s="305">
        <f>I102+I103+I104</f>
        <v>2119000</v>
      </c>
      <c r="J105" s="306"/>
    </row>
    <row r="106" spans="1:10" ht="10.5" customHeight="1">
      <c r="A106" s="124"/>
      <c r="B106" s="118"/>
      <c r="C106" s="118"/>
      <c r="D106" s="118"/>
      <c r="E106" s="118"/>
      <c r="F106" s="124"/>
      <c r="G106" s="124"/>
      <c r="H106" s="138"/>
      <c r="I106" s="160"/>
      <c r="J106" s="118"/>
    </row>
    <row r="107" spans="1:10" ht="19.5" customHeight="1">
      <c r="A107" s="128"/>
      <c r="B107" s="263" t="s">
        <v>127</v>
      </c>
      <c r="C107" s="263"/>
      <c r="D107" s="263"/>
      <c r="E107" s="263"/>
      <c r="F107" s="263"/>
      <c r="G107" s="263"/>
      <c r="H107" s="263"/>
      <c r="I107" s="263"/>
      <c r="J107" s="263"/>
    </row>
    <row r="108" spans="1:10" ht="12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</row>
    <row r="109" spans="1:10" ht="34.5" customHeight="1">
      <c r="A109" s="134" t="s">
        <v>1</v>
      </c>
      <c r="B109" s="227" t="s">
        <v>2</v>
      </c>
      <c r="C109" s="227"/>
      <c r="D109" s="227"/>
      <c r="E109" s="133" t="s">
        <v>6</v>
      </c>
      <c r="F109" s="134" t="s">
        <v>5</v>
      </c>
      <c r="G109" s="134" t="s">
        <v>3</v>
      </c>
      <c r="H109" s="132" t="s">
        <v>193</v>
      </c>
      <c r="I109" s="229" t="s">
        <v>198</v>
      </c>
      <c r="J109" s="230"/>
    </row>
    <row r="110" spans="1:10" ht="15" customHeight="1">
      <c r="A110" s="138">
        <v>1</v>
      </c>
      <c r="B110" s="262">
        <v>2</v>
      </c>
      <c r="C110" s="262"/>
      <c r="D110" s="262"/>
      <c r="E110" s="158">
        <v>3</v>
      </c>
      <c r="F110" s="138">
        <v>4</v>
      </c>
      <c r="G110" s="138">
        <v>5</v>
      </c>
      <c r="H110" s="157">
        <v>6</v>
      </c>
      <c r="I110" s="231">
        <v>7</v>
      </c>
      <c r="J110" s="233"/>
    </row>
    <row r="111" spans="1:10" ht="78.75" customHeight="1">
      <c r="A111" s="169">
        <v>2</v>
      </c>
      <c r="B111" s="318" t="s">
        <v>199</v>
      </c>
      <c r="C111" s="319"/>
      <c r="D111" s="320"/>
      <c r="E111" s="138">
        <v>223</v>
      </c>
      <c r="F111" s="157" t="s">
        <v>30</v>
      </c>
      <c r="G111" s="138">
        <v>0</v>
      </c>
      <c r="H111" s="140">
        <v>0</v>
      </c>
      <c r="I111" s="231">
        <v>0</v>
      </c>
      <c r="J111" s="242"/>
    </row>
    <row r="112" spans="1:10" ht="75" customHeight="1">
      <c r="A112" s="169">
        <v>2</v>
      </c>
      <c r="B112" s="318" t="s">
        <v>200</v>
      </c>
      <c r="C112" s="319"/>
      <c r="D112" s="320"/>
      <c r="E112" s="138">
        <v>223</v>
      </c>
      <c r="F112" s="157" t="s">
        <v>30</v>
      </c>
      <c r="G112" s="138">
        <v>0</v>
      </c>
      <c r="H112" s="140">
        <v>0</v>
      </c>
      <c r="I112" s="231">
        <v>0</v>
      </c>
      <c r="J112" s="242"/>
    </row>
    <row r="113" spans="1:10" ht="75.75" customHeight="1">
      <c r="A113" s="169">
        <v>3</v>
      </c>
      <c r="B113" s="318" t="s">
        <v>197</v>
      </c>
      <c r="C113" s="319"/>
      <c r="D113" s="320"/>
      <c r="E113" s="138">
        <v>223</v>
      </c>
      <c r="F113" s="157" t="s">
        <v>57</v>
      </c>
      <c r="G113" s="138">
        <v>0</v>
      </c>
      <c r="H113" s="140">
        <v>0</v>
      </c>
      <c r="I113" s="341" t="s">
        <v>213</v>
      </c>
      <c r="J113" s="342"/>
    </row>
    <row r="114" spans="1:10" ht="44.25" customHeight="1">
      <c r="A114" s="138"/>
      <c r="B114" s="231" t="s">
        <v>7</v>
      </c>
      <c r="C114" s="232"/>
      <c r="D114" s="233"/>
      <c r="E114" s="136">
        <v>223</v>
      </c>
      <c r="F114" s="157"/>
      <c r="G114" s="138"/>
      <c r="H114" s="138"/>
      <c r="I114" s="234">
        <f>SUM(I111:J113)</f>
        <v>0</v>
      </c>
      <c r="J114" s="281"/>
    </row>
    <row r="115" spans="1:10" ht="19.5" customHeight="1">
      <c r="A115" s="124"/>
      <c r="B115" s="124"/>
      <c r="C115" s="124"/>
      <c r="D115" s="124"/>
      <c r="E115" s="124"/>
      <c r="F115" s="124"/>
      <c r="G115" s="124"/>
      <c r="H115" s="124"/>
      <c r="I115" s="160"/>
      <c r="J115" s="160"/>
    </row>
    <row r="116" spans="1:10" ht="19.5" customHeight="1">
      <c r="A116" s="128"/>
      <c r="B116" s="263" t="s">
        <v>128</v>
      </c>
      <c r="C116" s="263"/>
      <c r="D116" s="263"/>
      <c r="E116" s="263"/>
      <c r="F116" s="263"/>
      <c r="G116" s="263"/>
      <c r="H116" s="263"/>
      <c r="I116" s="263"/>
      <c r="J116" s="263"/>
    </row>
    <row r="117" spans="1:10" ht="12" customHeigh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</row>
    <row r="118" spans="1:10" ht="34.5" customHeight="1">
      <c r="A118" s="134" t="s">
        <v>1</v>
      </c>
      <c r="B118" s="227" t="s">
        <v>2</v>
      </c>
      <c r="C118" s="227"/>
      <c r="D118" s="227"/>
      <c r="E118" s="133" t="s">
        <v>6</v>
      </c>
      <c r="F118" s="134" t="s">
        <v>5</v>
      </c>
      <c r="G118" s="134" t="s">
        <v>3</v>
      </c>
      <c r="H118" s="132" t="s">
        <v>193</v>
      </c>
      <c r="I118" s="229" t="s">
        <v>201</v>
      </c>
      <c r="J118" s="230"/>
    </row>
    <row r="119" spans="1:10" ht="15" customHeight="1">
      <c r="A119" s="138">
        <v>1</v>
      </c>
      <c r="B119" s="262">
        <v>2</v>
      </c>
      <c r="C119" s="262"/>
      <c r="D119" s="262"/>
      <c r="E119" s="158">
        <v>3</v>
      </c>
      <c r="F119" s="138">
        <v>4</v>
      </c>
      <c r="G119" s="138">
        <v>5</v>
      </c>
      <c r="H119" s="157">
        <v>6</v>
      </c>
      <c r="I119" s="231">
        <v>7</v>
      </c>
      <c r="J119" s="233"/>
    </row>
    <row r="120" spans="1:10" ht="72" customHeight="1">
      <c r="A120" s="169">
        <v>2</v>
      </c>
      <c r="B120" s="318" t="s">
        <v>202</v>
      </c>
      <c r="C120" s="319"/>
      <c r="D120" s="320"/>
      <c r="E120" s="138">
        <v>223</v>
      </c>
      <c r="F120" s="157" t="s">
        <v>30</v>
      </c>
      <c r="G120" s="138">
        <v>0</v>
      </c>
      <c r="H120" s="140">
        <v>0</v>
      </c>
      <c r="I120" s="231">
        <v>0</v>
      </c>
      <c r="J120" s="242"/>
    </row>
    <row r="121" spans="1:10" ht="74.25" customHeight="1">
      <c r="A121" s="169">
        <v>2</v>
      </c>
      <c r="B121" s="318" t="s">
        <v>203</v>
      </c>
      <c r="C121" s="319"/>
      <c r="D121" s="320"/>
      <c r="E121" s="138">
        <v>223</v>
      </c>
      <c r="F121" s="157" t="s">
        <v>30</v>
      </c>
      <c r="G121" s="138">
        <v>0</v>
      </c>
      <c r="H121" s="140">
        <v>0</v>
      </c>
      <c r="I121" s="231">
        <v>0</v>
      </c>
      <c r="J121" s="242"/>
    </row>
    <row r="122" spans="1:10" ht="74.25" customHeight="1">
      <c r="A122" s="169">
        <v>3</v>
      </c>
      <c r="B122" s="318" t="s">
        <v>204</v>
      </c>
      <c r="C122" s="319"/>
      <c r="D122" s="320"/>
      <c r="E122" s="138">
        <v>223</v>
      </c>
      <c r="F122" s="157" t="s">
        <v>57</v>
      </c>
      <c r="G122" s="138">
        <v>0</v>
      </c>
      <c r="H122" s="140">
        <v>0</v>
      </c>
      <c r="I122" s="341" t="s">
        <v>213</v>
      </c>
      <c r="J122" s="342"/>
    </row>
    <row r="123" spans="1:10" ht="44.25" customHeight="1">
      <c r="A123" s="138"/>
      <c r="B123" s="231" t="s">
        <v>7</v>
      </c>
      <c r="C123" s="232"/>
      <c r="D123" s="233"/>
      <c r="E123" s="136">
        <v>223</v>
      </c>
      <c r="F123" s="157"/>
      <c r="G123" s="138"/>
      <c r="H123" s="138"/>
      <c r="I123" s="234">
        <f>SUM(I120:J122)</f>
        <v>0</v>
      </c>
      <c r="J123" s="281"/>
    </row>
    <row r="124" spans="1:10" ht="12" customHeight="1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</row>
    <row r="125" spans="1:10" ht="15" customHeight="1">
      <c r="A125" s="124"/>
      <c r="B125" s="154"/>
      <c r="C125" s="153"/>
      <c r="D125" s="153"/>
      <c r="E125" s="123"/>
      <c r="F125" s="123"/>
      <c r="G125" s="123"/>
      <c r="H125" s="123"/>
      <c r="I125" s="124"/>
      <c r="J125" s="170"/>
    </row>
    <row r="126" spans="1:10" ht="22.5" customHeight="1">
      <c r="A126" s="307" t="s">
        <v>205</v>
      </c>
      <c r="B126" s="307"/>
      <c r="C126" s="307"/>
      <c r="D126" s="307"/>
      <c r="E126" s="307"/>
      <c r="F126" s="307"/>
      <c r="G126" s="307"/>
      <c r="H126" s="307"/>
      <c r="I126" s="307"/>
      <c r="J126" s="307"/>
    </row>
    <row r="127" spans="1:10" ht="21" customHeight="1">
      <c r="A127" s="127"/>
      <c r="B127" s="292"/>
      <c r="C127" s="292"/>
      <c r="D127" s="292"/>
      <c r="E127" s="292"/>
      <c r="F127" s="292"/>
      <c r="G127" s="292"/>
      <c r="H127" s="292"/>
      <c r="I127" s="111" t="s">
        <v>98</v>
      </c>
      <c r="J127" s="127"/>
    </row>
    <row r="128" spans="1:10" ht="36" customHeight="1">
      <c r="A128" s="134" t="s">
        <v>1</v>
      </c>
      <c r="B128" s="227" t="s">
        <v>2</v>
      </c>
      <c r="C128" s="227"/>
      <c r="D128" s="227"/>
      <c r="E128" s="133" t="s">
        <v>6</v>
      </c>
      <c r="F128" s="132" t="s">
        <v>21</v>
      </c>
      <c r="G128" s="135" t="s">
        <v>3</v>
      </c>
      <c r="H128" s="133" t="s">
        <v>206</v>
      </c>
      <c r="I128" s="229" t="s">
        <v>207</v>
      </c>
      <c r="J128" s="230"/>
    </row>
    <row r="129" spans="1:10" ht="18.75" customHeight="1">
      <c r="A129" s="138">
        <v>1</v>
      </c>
      <c r="B129" s="262">
        <v>2</v>
      </c>
      <c r="C129" s="262"/>
      <c r="D129" s="262"/>
      <c r="E129" s="161">
        <v>3</v>
      </c>
      <c r="F129" s="157">
        <v>4</v>
      </c>
      <c r="G129" s="138">
        <v>5</v>
      </c>
      <c r="H129" s="158">
        <v>6</v>
      </c>
      <c r="I129" s="231" t="s">
        <v>4</v>
      </c>
      <c r="J129" s="233"/>
    </row>
    <row r="130" spans="1:10" ht="62.25" customHeight="1">
      <c r="A130" s="138">
        <v>1</v>
      </c>
      <c r="B130" s="293" t="s">
        <v>150</v>
      </c>
      <c r="C130" s="296"/>
      <c r="D130" s="297"/>
      <c r="E130" s="138">
        <v>225</v>
      </c>
      <c r="F130" s="161" t="s">
        <v>23</v>
      </c>
      <c r="G130" s="138">
        <v>1444</v>
      </c>
      <c r="H130" s="158" t="s">
        <v>231</v>
      </c>
      <c r="I130" s="223">
        <v>2000</v>
      </c>
      <c r="J130" s="224"/>
    </row>
    <row r="131" spans="1:10" ht="43.5" customHeight="1">
      <c r="A131" s="138">
        <v>2</v>
      </c>
      <c r="B131" s="282" t="s">
        <v>151</v>
      </c>
      <c r="C131" s="282"/>
      <c r="D131" s="282"/>
      <c r="E131" s="138">
        <v>225</v>
      </c>
      <c r="F131" s="138" t="s">
        <v>41</v>
      </c>
      <c r="G131" s="138">
        <v>1</v>
      </c>
      <c r="H131" s="138">
        <v>4400</v>
      </c>
      <c r="I131" s="223">
        <v>4400</v>
      </c>
      <c r="J131" s="224"/>
    </row>
    <row r="132" spans="1:10" ht="63" customHeight="1">
      <c r="A132" s="138"/>
      <c r="B132" s="282" t="s">
        <v>152</v>
      </c>
      <c r="C132" s="282"/>
      <c r="D132" s="282"/>
      <c r="E132" s="138">
        <v>225</v>
      </c>
      <c r="F132" s="138" t="s">
        <v>41</v>
      </c>
      <c r="G132" s="138">
        <v>4</v>
      </c>
      <c r="H132" s="138">
        <v>1000</v>
      </c>
      <c r="I132" s="223">
        <v>4000</v>
      </c>
      <c r="J132" s="224"/>
    </row>
    <row r="133" spans="1:10" ht="48" customHeight="1">
      <c r="A133" s="138"/>
      <c r="B133" s="282" t="s">
        <v>153</v>
      </c>
      <c r="C133" s="282"/>
      <c r="D133" s="282"/>
      <c r="E133" s="138">
        <v>225</v>
      </c>
      <c r="F133" s="138" t="s">
        <v>42</v>
      </c>
      <c r="G133" s="138">
        <v>2</v>
      </c>
      <c r="H133" s="138">
        <v>500</v>
      </c>
      <c r="I133" s="223">
        <v>1000</v>
      </c>
      <c r="J133" s="224"/>
    </row>
    <row r="134" spans="1:10" ht="27" customHeight="1" thickBot="1">
      <c r="A134" s="171"/>
      <c r="B134" s="283" t="s">
        <v>7</v>
      </c>
      <c r="C134" s="274"/>
      <c r="D134" s="275"/>
      <c r="E134" s="172">
        <v>225</v>
      </c>
      <c r="F134" s="173"/>
      <c r="G134" s="173"/>
      <c r="H134" s="174"/>
      <c r="I134" s="301">
        <f>SUM(I130:J133)</f>
        <v>11400</v>
      </c>
      <c r="J134" s="302"/>
    </row>
    <row r="135" spans="1:10" ht="15.75" customHeight="1">
      <c r="A135" s="124"/>
      <c r="B135" s="118"/>
      <c r="C135" s="118"/>
      <c r="D135" s="118"/>
      <c r="E135" s="124"/>
      <c r="F135" s="131"/>
      <c r="G135" s="131"/>
      <c r="H135" s="131"/>
      <c r="I135" s="160"/>
      <c r="J135" s="160"/>
    </row>
    <row r="136" spans="1:10" ht="30" customHeight="1">
      <c r="A136" s="128"/>
      <c r="B136" s="263" t="s">
        <v>131</v>
      </c>
      <c r="C136" s="263"/>
      <c r="D136" s="263"/>
      <c r="E136" s="263"/>
      <c r="F136" s="263"/>
      <c r="G136" s="263"/>
      <c r="H136" s="263"/>
      <c r="I136" s="263"/>
      <c r="J136" s="263"/>
    </row>
    <row r="137" spans="1:10" ht="6" customHeight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</row>
    <row r="138" spans="1:10" ht="57" customHeight="1">
      <c r="A138" s="138">
        <v>1</v>
      </c>
      <c r="B138" s="293" t="s">
        <v>150</v>
      </c>
      <c r="C138" s="296"/>
      <c r="D138" s="297"/>
      <c r="E138" s="138">
        <v>225</v>
      </c>
      <c r="F138" s="161" t="s">
        <v>23</v>
      </c>
      <c r="G138" s="138">
        <v>0</v>
      </c>
      <c r="H138" s="158">
        <v>0</v>
      </c>
      <c r="I138" s="267">
        <v>0</v>
      </c>
      <c r="J138" s="268"/>
    </row>
    <row r="139" spans="1:10" ht="51" customHeight="1">
      <c r="A139" s="138">
        <v>2</v>
      </c>
      <c r="B139" s="282" t="s">
        <v>151</v>
      </c>
      <c r="C139" s="282"/>
      <c r="D139" s="282"/>
      <c r="E139" s="138">
        <v>225</v>
      </c>
      <c r="F139" s="138" t="s">
        <v>41</v>
      </c>
      <c r="G139" s="138">
        <v>0</v>
      </c>
      <c r="H139" s="138">
        <v>0</v>
      </c>
      <c r="I139" s="267">
        <v>0</v>
      </c>
      <c r="J139" s="268"/>
    </row>
    <row r="140" spans="1:10" ht="59.25" customHeight="1">
      <c r="A140" s="138"/>
      <c r="B140" s="282" t="s">
        <v>152</v>
      </c>
      <c r="C140" s="282"/>
      <c r="D140" s="282"/>
      <c r="E140" s="138">
        <v>225</v>
      </c>
      <c r="F140" s="138" t="s">
        <v>41</v>
      </c>
      <c r="G140" s="138">
        <v>0</v>
      </c>
      <c r="H140" s="138">
        <v>0</v>
      </c>
      <c r="I140" s="267">
        <v>0</v>
      </c>
      <c r="J140" s="268"/>
    </row>
    <row r="141" spans="1:10" ht="51.75" customHeight="1">
      <c r="A141" s="138"/>
      <c r="B141" s="282" t="s">
        <v>153</v>
      </c>
      <c r="C141" s="282"/>
      <c r="D141" s="282"/>
      <c r="E141" s="138">
        <v>225</v>
      </c>
      <c r="F141" s="138" t="s">
        <v>42</v>
      </c>
      <c r="G141" s="138">
        <v>0</v>
      </c>
      <c r="H141" s="138">
        <v>0</v>
      </c>
      <c r="I141" s="267">
        <v>0</v>
      </c>
      <c r="J141" s="268"/>
    </row>
    <row r="142" spans="1:10" ht="27" customHeight="1" thickBot="1">
      <c r="A142" s="171"/>
      <c r="B142" s="283" t="s">
        <v>7</v>
      </c>
      <c r="C142" s="274"/>
      <c r="D142" s="275"/>
      <c r="E142" s="172">
        <v>225</v>
      </c>
      <c r="F142" s="173"/>
      <c r="G142" s="173"/>
      <c r="H142" s="174"/>
      <c r="I142" s="284">
        <f>SUM(I138:J141)</f>
        <v>0</v>
      </c>
      <c r="J142" s="285"/>
    </row>
    <row r="143" spans="1:10" ht="14.25" customHeight="1">
      <c r="A143" s="124"/>
      <c r="B143" s="118"/>
      <c r="C143" s="118"/>
      <c r="D143" s="118"/>
      <c r="E143" s="175"/>
      <c r="F143" s="131"/>
      <c r="G143" s="131"/>
      <c r="H143" s="131"/>
      <c r="I143" s="160"/>
      <c r="J143" s="160"/>
    </row>
    <row r="144" spans="1:10" ht="30" customHeight="1">
      <c r="A144" s="128"/>
      <c r="B144" s="263" t="s">
        <v>132</v>
      </c>
      <c r="C144" s="263"/>
      <c r="D144" s="263"/>
      <c r="E144" s="263"/>
      <c r="F144" s="263"/>
      <c r="G144" s="263"/>
      <c r="H144" s="263"/>
      <c r="I144" s="263"/>
      <c r="J144" s="263"/>
    </row>
    <row r="145" spans="1:10" ht="6" customHeight="1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</row>
    <row r="146" spans="1:10" ht="54" customHeight="1">
      <c r="A146" s="138">
        <v>1</v>
      </c>
      <c r="B146" s="293" t="s">
        <v>150</v>
      </c>
      <c r="C146" s="296"/>
      <c r="D146" s="297"/>
      <c r="E146" s="138">
        <v>225</v>
      </c>
      <c r="F146" s="161" t="s">
        <v>23</v>
      </c>
      <c r="G146" s="138">
        <v>0</v>
      </c>
      <c r="H146" s="158">
        <v>0</v>
      </c>
      <c r="I146" s="267">
        <v>0</v>
      </c>
      <c r="J146" s="268"/>
    </row>
    <row r="147" spans="1:10" ht="48.75" customHeight="1">
      <c r="A147" s="138">
        <v>2</v>
      </c>
      <c r="B147" s="282" t="s">
        <v>151</v>
      </c>
      <c r="C147" s="282"/>
      <c r="D147" s="282"/>
      <c r="E147" s="138">
        <v>225</v>
      </c>
      <c r="F147" s="138" t="s">
        <v>41</v>
      </c>
      <c r="G147" s="138">
        <v>0</v>
      </c>
      <c r="H147" s="138">
        <v>0</v>
      </c>
      <c r="I147" s="267">
        <v>0</v>
      </c>
      <c r="J147" s="268"/>
    </row>
    <row r="148" spans="1:10" ht="57" customHeight="1">
      <c r="A148" s="138"/>
      <c r="B148" s="282" t="s">
        <v>152</v>
      </c>
      <c r="C148" s="282"/>
      <c r="D148" s="282"/>
      <c r="E148" s="138">
        <v>225</v>
      </c>
      <c r="F148" s="138" t="s">
        <v>41</v>
      </c>
      <c r="G148" s="138">
        <v>0</v>
      </c>
      <c r="H148" s="138">
        <v>0</v>
      </c>
      <c r="I148" s="267">
        <v>0</v>
      </c>
      <c r="J148" s="268"/>
    </row>
    <row r="149" spans="1:10" ht="36.75" customHeight="1">
      <c r="A149" s="138"/>
      <c r="B149" s="282" t="s">
        <v>153</v>
      </c>
      <c r="C149" s="282"/>
      <c r="D149" s="282"/>
      <c r="E149" s="138">
        <v>225</v>
      </c>
      <c r="F149" s="138" t="s">
        <v>42</v>
      </c>
      <c r="G149" s="138">
        <v>0</v>
      </c>
      <c r="H149" s="138">
        <v>0</v>
      </c>
      <c r="I149" s="267">
        <v>0</v>
      </c>
      <c r="J149" s="268"/>
    </row>
    <row r="150" spans="1:10" ht="27" customHeight="1" thickBot="1">
      <c r="A150" s="171"/>
      <c r="B150" s="283" t="s">
        <v>7</v>
      </c>
      <c r="C150" s="274"/>
      <c r="D150" s="275"/>
      <c r="E150" s="172">
        <v>225</v>
      </c>
      <c r="F150" s="173"/>
      <c r="G150" s="173"/>
      <c r="H150" s="174"/>
      <c r="I150" s="284">
        <f>SUM(I146:J149)</f>
        <v>0</v>
      </c>
      <c r="J150" s="285"/>
    </row>
    <row r="151" spans="1:10" ht="19.5" customHeight="1">
      <c r="A151" s="124"/>
      <c r="B151" s="153"/>
      <c r="C151" s="153"/>
      <c r="D151" s="153"/>
      <c r="E151" s="153"/>
      <c r="F151" s="153"/>
      <c r="G151" s="153"/>
      <c r="H151" s="153"/>
      <c r="I151" s="153"/>
      <c r="J151" s="147"/>
    </row>
    <row r="152" spans="1:10" ht="30" customHeight="1">
      <c r="A152" s="128"/>
      <c r="B152" s="263" t="s">
        <v>134</v>
      </c>
      <c r="C152" s="263"/>
      <c r="D152" s="263"/>
      <c r="E152" s="263"/>
      <c r="F152" s="263"/>
      <c r="G152" s="263"/>
      <c r="H152" s="263"/>
      <c r="I152" s="263"/>
      <c r="J152" s="263"/>
    </row>
    <row r="153" spans="1:10" ht="6" customHeight="1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</row>
    <row r="154" spans="1:10" ht="19.5" customHeight="1">
      <c r="A154" s="138"/>
      <c r="B154" s="293" t="s">
        <v>52</v>
      </c>
      <c r="C154" s="296"/>
      <c r="D154" s="296"/>
      <c r="E154" s="296"/>
      <c r="F154" s="296"/>
      <c r="G154" s="296"/>
      <c r="H154" s="296"/>
      <c r="I154" s="297"/>
      <c r="J154" s="163">
        <v>0</v>
      </c>
    </row>
    <row r="155" spans="1:10" ht="6.75" customHeight="1">
      <c r="A155" s="124"/>
      <c r="B155" s="153"/>
      <c r="C155" s="153"/>
      <c r="D155" s="153"/>
      <c r="E155" s="153"/>
      <c r="F155" s="153"/>
      <c r="G155" s="153"/>
      <c r="H155" s="153"/>
      <c r="I155" s="153"/>
      <c r="J155" s="147"/>
    </row>
    <row r="156" spans="1:10" ht="24" customHeight="1">
      <c r="A156" s="128"/>
      <c r="B156" s="263" t="s">
        <v>136</v>
      </c>
      <c r="C156" s="263"/>
      <c r="D156" s="263"/>
      <c r="E156" s="263"/>
      <c r="F156" s="263"/>
      <c r="G156" s="263"/>
      <c r="H156" s="263"/>
      <c r="I156" s="263"/>
      <c r="J156" s="263"/>
    </row>
    <row r="157" spans="1:10" ht="6" customHeight="1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</row>
    <row r="158" spans="1:10" ht="19.5" customHeight="1">
      <c r="A158" s="138"/>
      <c r="B158" s="293" t="s">
        <v>62</v>
      </c>
      <c r="C158" s="296"/>
      <c r="D158" s="296"/>
      <c r="E158" s="296"/>
      <c r="F158" s="296"/>
      <c r="G158" s="296"/>
      <c r="H158" s="296"/>
      <c r="I158" s="297"/>
      <c r="J158" s="163">
        <v>0</v>
      </c>
    </row>
    <row r="159" spans="1:10" ht="19.5" customHeight="1">
      <c r="A159" s="124"/>
      <c r="B159" s="153"/>
      <c r="C159" s="153"/>
      <c r="D159" s="153"/>
      <c r="E159" s="153"/>
      <c r="F159" s="153"/>
      <c r="G159" s="153"/>
      <c r="H159" s="153"/>
      <c r="I159" s="153"/>
      <c r="J159" s="147"/>
    </row>
    <row r="160" spans="1:10" ht="24" customHeight="1">
      <c r="A160" s="128"/>
      <c r="B160" s="263" t="s">
        <v>137</v>
      </c>
      <c r="C160" s="263"/>
      <c r="D160" s="263"/>
      <c r="E160" s="263"/>
      <c r="F160" s="263"/>
      <c r="G160" s="263"/>
      <c r="H160" s="263"/>
      <c r="I160" s="263"/>
      <c r="J160" s="263"/>
    </row>
    <row r="161" spans="1:10" ht="6" customHeight="1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</row>
    <row r="162" spans="1:10" ht="19.5" customHeight="1">
      <c r="A162" s="138"/>
      <c r="B162" s="293" t="s">
        <v>135</v>
      </c>
      <c r="C162" s="296"/>
      <c r="D162" s="296"/>
      <c r="E162" s="296"/>
      <c r="F162" s="296"/>
      <c r="G162" s="296"/>
      <c r="H162" s="296"/>
      <c r="I162" s="297"/>
      <c r="J162" s="163">
        <v>0</v>
      </c>
    </row>
    <row r="163" spans="1:10" ht="19.5" customHeight="1">
      <c r="A163" s="124"/>
      <c r="B163" s="153"/>
      <c r="C163" s="153"/>
      <c r="D163" s="153"/>
      <c r="E163" s="153"/>
      <c r="F163" s="153"/>
      <c r="G163" s="153"/>
      <c r="H163" s="153"/>
      <c r="I163" s="153"/>
      <c r="J163" s="147"/>
    </row>
    <row r="164" spans="1:10" ht="21.75" customHeight="1">
      <c r="A164" s="128"/>
      <c r="B164" s="263" t="s">
        <v>138</v>
      </c>
      <c r="C164" s="263"/>
      <c r="D164" s="263"/>
      <c r="E164" s="263"/>
      <c r="F164" s="263"/>
      <c r="G164" s="263"/>
      <c r="H164" s="263"/>
      <c r="I164" s="263"/>
      <c r="J164" s="263"/>
    </row>
    <row r="165" spans="1:10" ht="21.75" customHeight="1">
      <c r="A165" s="128"/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1:10" ht="18" customHeight="1">
      <c r="A166" s="127"/>
      <c r="B166" s="292"/>
      <c r="C166" s="292"/>
      <c r="D166" s="292"/>
      <c r="E166" s="292"/>
      <c r="F166" s="292"/>
      <c r="G166" s="292"/>
      <c r="H166" s="292"/>
      <c r="I166" s="111" t="s">
        <v>97</v>
      </c>
      <c r="J166" s="127"/>
    </row>
    <row r="167" spans="1:10" ht="36.75" customHeight="1">
      <c r="A167" s="134" t="s">
        <v>1</v>
      </c>
      <c r="B167" s="227" t="s">
        <v>2</v>
      </c>
      <c r="C167" s="227"/>
      <c r="D167" s="227"/>
      <c r="E167" s="133" t="s">
        <v>6</v>
      </c>
      <c r="F167" s="132" t="s">
        <v>21</v>
      </c>
      <c r="G167" s="134" t="s">
        <v>3</v>
      </c>
      <c r="H167" s="133" t="s">
        <v>206</v>
      </c>
      <c r="I167" s="229" t="s">
        <v>207</v>
      </c>
      <c r="J167" s="230"/>
    </row>
    <row r="168" spans="1:10" ht="16.5" customHeight="1">
      <c r="A168" s="138">
        <v>1</v>
      </c>
      <c r="B168" s="231">
        <v>2</v>
      </c>
      <c r="C168" s="232"/>
      <c r="D168" s="233"/>
      <c r="E168" s="161">
        <v>3</v>
      </c>
      <c r="F168" s="157">
        <v>4</v>
      </c>
      <c r="G168" s="138">
        <v>5</v>
      </c>
      <c r="H168" s="158">
        <v>6</v>
      </c>
      <c r="I168" s="231" t="s">
        <v>4</v>
      </c>
      <c r="J168" s="233"/>
    </row>
    <row r="169" spans="1:10" ht="49.5" customHeight="1">
      <c r="A169" s="138">
        <v>1</v>
      </c>
      <c r="B169" s="225" t="s">
        <v>87</v>
      </c>
      <c r="C169" s="225"/>
      <c r="D169" s="226"/>
      <c r="E169" s="138">
        <v>226</v>
      </c>
      <c r="F169" s="138" t="s">
        <v>88</v>
      </c>
      <c r="G169" s="138">
        <v>0</v>
      </c>
      <c r="H169" s="138">
        <v>0</v>
      </c>
      <c r="I169" s="223">
        <v>0</v>
      </c>
      <c r="J169" s="224"/>
    </row>
    <row r="170" spans="1:10" ht="20.25" customHeight="1">
      <c r="A170" s="138">
        <v>2</v>
      </c>
      <c r="B170" s="220" t="s">
        <v>223</v>
      </c>
      <c r="C170" s="225"/>
      <c r="D170" s="226"/>
      <c r="E170" s="138">
        <v>226</v>
      </c>
      <c r="F170" s="138" t="s">
        <v>43</v>
      </c>
      <c r="G170" s="138">
        <v>12</v>
      </c>
      <c r="H170" s="138">
        <v>250</v>
      </c>
      <c r="I170" s="223">
        <v>3000</v>
      </c>
      <c r="J170" s="224"/>
    </row>
    <row r="171" spans="1:10" ht="20.25" customHeight="1">
      <c r="A171" s="138">
        <v>3</v>
      </c>
      <c r="B171" s="220" t="s">
        <v>229</v>
      </c>
      <c r="C171" s="221"/>
      <c r="D171" s="222"/>
      <c r="E171" s="138">
        <v>226</v>
      </c>
      <c r="F171" s="138" t="s">
        <v>42</v>
      </c>
      <c r="G171" s="138">
        <v>1</v>
      </c>
      <c r="H171" s="138">
        <v>1000</v>
      </c>
      <c r="I171" s="223">
        <v>1000</v>
      </c>
      <c r="J171" s="224"/>
    </row>
    <row r="172" spans="1:10" ht="21.75" customHeight="1">
      <c r="A172" s="138"/>
      <c r="B172" s="227" t="s">
        <v>7</v>
      </c>
      <c r="C172" s="227"/>
      <c r="D172" s="227"/>
      <c r="E172" s="136">
        <v>226</v>
      </c>
      <c r="F172" s="139"/>
      <c r="G172" s="139"/>
      <c r="H172" s="139"/>
      <c r="I172" s="228">
        <f>SUM(I169:J171)</f>
        <v>4000</v>
      </c>
      <c r="J172" s="228"/>
    </row>
    <row r="173" spans="1:10" ht="21.75" customHeight="1">
      <c r="A173" s="128"/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1:10" ht="18" customHeight="1">
      <c r="A174" s="127"/>
      <c r="B174" s="292"/>
      <c r="C174" s="292"/>
      <c r="D174" s="292"/>
      <c r="E174" s="292"/>
      <c r="F174" s="292"/>
      <c r="G174" s="292"/>
      <c r="H174" s="292"/>
      <c r="I174" s="111" t="s">
        <v>98</v>
      </c>
      <c r="J174" s="127"/>
    </row>
    <row r="175" spans="1:10" ht="36.75" customHeight="1">
      <c r="A175" s="134" t="s">
        <v>1</v>
      </c>
      <c r="B175" s="227" t="s">
        <v>2</v>
      </c>
      <c r="C175" s="227"/>
      <c r="D175" s="227"/>
      <c r="E175" s="133" t="s">
        <v>6</v>
      </c>
      <c r="F175" s="132" t="s">
        <v>21</v>
      </c>
      <c r="G175" s="134" t="s">
        <v>3</v>
      </c>
      <c r="H175" s="133" t="s">
        <v>206</v>
      </c>
      <c r="I175" s="229" t="s">
        <v>207</v>
      </c>
      <c r="J175" s="230"/>
    </row>
    <row r="176" spans="1:10" ht="16.5" customHeight="1">
      <c r="A176" s="138">
        <v>1</v>
      </c>
      <c r="B176" s="231">
        <v>2</v>
      </c>
      <c r="C176" s="232"/>
      <c r="D176" s="233"/>
      <c r="E176" s="161">
        <v>3</v>
      </c>
      <c r="F176" s="157">
        <v>4</v>
      </c>
      <c r="G176" s="138">
        <v>5</v>
      </c>
      <c r="H176" s="158">
        <v>6</v>
      </c>
      <c r="I176" s="231" t="s">
        <v>4</v>
      </c>
      <c r="J176" s="233"/>
    </row>
    <row r="177" spans="1:10" ht="49.5" customHeight="1">
      <c r="A177" s="138">
        <v>1</v>
      </c>
      <c r="B177" s="225" t="s">
        <v>87</v>
      </c>
      <c r="C177" s="225"/>
      <c r="D177" s="226"/>
      <c r="E177" s="138">
        <v>226</v>
      </c>
      <c r="F177" s="138" t="s">
        <v>88</v>
      </c>
      <c r="G177" s="138"/>
      <c r="H177" s="138"/>
      <c r="I177" s="223">
        <v>0</v>
      </c>
      <c r="J177" s="224"/>
    </row>
    <row r="178" spans="1:10" ht="20.25">
      <c r="A178" s="138">
        <v>2</v>
      </c>
      <c r="B178" s="225" t="s">
        <v>89</v>
      </c>
      <c r="C178" s="225"/>
      <c r="D178" s="226"/>
      <c r="E178" s="138">
        <v>226</v>
      </c>
      <c r="F178" s="138" t="s">
        <v>34</v>
      </c>
      <c r="G178" s="138">
        <v>5</v>
      </c>
      <c r="H178" s="138">
        <v>2000</v>
      </c>
      <c r="I178" s="223">
        <v>10000</v>
      </c>
      <c r="J178" s="224"/>
    </row>
    <row r="179" spans="1:10" ht="20.25">
      <c r="A179" s="138">
        <v>3</v>
      </c>
      <c r="B179" s="288" t="s">
        <v>173</v>
      </c>
      <c r="C179" s="289"/>
      <c r="D179" s="289"/>
      <c r="E179" s="138">
        <v>226</v>
      </c>
      <c r="F179" s="138" t="s">
        <v>42</v>
      </c>
      <c r="G179" s="138">
        <v>2</v>
      </c>
      <c r="H179" s="138">
        <v>500</v>
      </c>
      <c r="I179" s="239">
        <v>1000</v>
      </c>
      <c r="J179" s="326"/>
    </row>
    <row r="180" spans="1:10" ht="21.75" customHeight="1">
      <c r="A180" s="138"/>
      <c r="B180" s="227" t="s">
        <v>7</v>
      </c>
      <c r="C180" s="227"/>
      <c r="D180" s="227"/>
      <c r="E180" s="136">
        <v>226</v>
      </c>
      <c r="F180" s="139"/>
      <c r="G180" s="139"/>
      <c r="H180" s="139"/>
      <c r="I180" s="228">
        <f>SUM(I177:J179)</f>
        <v>11000</v>
      </c>
      <c r="J180" s="228"/>
    </row>
    <row r="181" spans="1:10" ht="16.5" customHeight="1">
      <c r="A181" s="124"/>
      <c r="B181" s="118"/>
      <c r="C181" s="118"/>
      <c r="D181" s="118"/>
      <c r="E181" s="124"/>
      <c r="F181" s="131"/>
      <c r="G181" s="131"/>
      <c r="H181" s="131"/>
      <c r="I181" s="160"/>
      <c r="J181" s="160"/>
    </row>
    <row r="182" spans="1:10" ht="16.5" customHeight="1">
      <c r="A182" s="124"/>
      <c r="B182" s="118"/>
      <c r="C182" s="118"/>
      <c r="D182" s="118"/>
      <c r="E182" s="124"/>
      <c r="F182" s="131"/>
      <c r="G182" s="131"/>
      <c r="H182" s="131"/>
      <c r="I182" s="160"/>
      <c r="J182" s="160"/>
    </row>
    <row r="183" spans="1:10" ht="21.75" customHeight="1">
      <c r="A183" s="128"/>
      <c r="B183" s="263" t="s">
        <v>139</v>
      </c>
      <c r="C183" s="263"/>
      <c r="D183" s="263"/>
      <c r="E183" s="263"/>
      <c r="F183" s="263"/>
      <c r="G183" s="263"/>
      <c r="H183" s="263"/>
      <c r="I183" s="263"/>
      <c r="J183" s="263"/>
    </row>
    <row r="184" spans="1:10" ht="8.25" customHeight="1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</row>
    <row r="185" spans="1:10" ht="49.5" customHeight="1">
      <c r="A185" s="138">
        <v>1</v>
      </c>
      <c r="B185" s="225" t="s">
        <v>87</v>
      </c>
      <c r="C185" s="225"/>
      <c r="D185" s="226"/>
      <c r="E185" s="138">
        <v>226</v>
      </c>
      <c r="F185" s="138" t="s">
        <v>88</v>
      </c>
      <c r="G185" s="138">
        <v>0</v>
      </c>
      <c r="H185" s="138">
        <v>0</v>
      </c>
      <c r="I185" s="267">
        <v>0</v>
      </c>
      <c r="J185" s="268"/>
    </row>
    <row r="186" spans="1:10" ht="20.25">
      <c r="A186" s="138">
        <v>2</v>
      </c>
      <c r="B186" s="225" t="s">
        <v>89</v>
      </c>
      <c r="C186" s="225"/>
      <c r="D186" s="226"/>
      <c r="E186" s="138">
        <v>226</v>
      </c>
      <c r="F186" s="138" t="s">
        <v>34</v>
      </c>
      <c r="G186" s="138">
        <v>0</v>
      </c>
      <c r="H186" s="138">
        <v>0</v>
      </c>
      <c r="I186" s="267">
        <v>0</v>
      </c>
      <c r="J186" s="268"/>
    </row>
    <row r="187" spans="1:10" ht="20.25">
      <c r="A187" s="138">
        <v>3</v>
      </c>
      <c r="B187" s="288" t="s">
        <v>173</v>
      </c>
      <c r="C187" s="289"/>
      <c r="D187" s="289"/>
      <c r="E187" s="138">
        <v>226</v>
      </c>
      <c r="F187" s="138" t="s">
        <v>42</v>
      </c>
      <c r="G187" s="138">
        <v>0</v>
      </c>
      <c r="H187" s="138">
        <v>0</v>
      </c>
      <c r="I187" s="290">
        <v>0</v>
      </c>
      <c r="J187" s="291"/>
    </row>
    <row r="188" spans="1:10" ht="21.75" customHeight="1" thickBot="1">
      <c r="A188" s="177"/>
      <c r="B188" s="274" t="s">
        <v>7</v>
      </c>
      <c r="C188" s="274"/>
      <c r="D188" s="275"/>
      <c r="E188" s="172">
        <v>226</v>
      </c>
      <c r="F188" s="178"/>
      <c r="G188" s="178"/>
      <c r="H188" s="178"/>
      <c r="I188" s="276">
        <f>SUM(I185:J187)</f>
        <v>0</v>
      </c>
      <c r="J188" s="277"/>
    </row>
    <row r="189" spans="1:10" ht="20.25" customHeight="1">
      <c r="A189" s="124"/>
      <c r="B189" s="118"/>
      <c r="C189" s="118"/>
      <c r="D189" s="118"/>
      <c r="E189" s="175"/>
      <c r="F189" s="131"/>
      <c r="G189" s="131"/>
      <c r="H189" s="131"/>
      <c r="I189" s="160"/>
      <c r="J189" s="160"/>
    </row>
    <row r="190" spans="1:10" ht="20.25" customHeight="1">
      <c r="A190" s="307" t="s">
        <v>140</v>
      </c>
      <c r="B190" s="307"/>
      <c r="C190" s="307"/>
      <c r="D190" s="307"/>
      <c r="E190" s="307"/>
      <c r="F190" s="307"/>
      <c r="G190" s="307"/>
      <c r="H190" s="307"/>
      <c r="I190" s="307"/>
      <c r="J190" s="307"/>
    </row>
    <row r="191" spans="1:10" ht="20.25" customHeigh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</row>
    <row r="192" spans="1:10" ht="49.5" customHeight="1">
      <c r="A192" s="138">
        <v>1</v>
      </c>
      <c r="B192" s="225" t="s">
        <v>87</v>
      </c>
      <c r="C192" s="225"/>
      <c r="D192" s="226"/>
      <c r="E192" s="138">
        <v>226</v>
      </c>
      <c r="F192" s="138" t="s">
        <v>88</v>
      </c>
      <c r="G192" s="138">
        <v>0</v>
      </c>
      <c r="H192" s="138">
        <v>0</v>
      </c>
      <c r="I192" s="267">
        <v>0</v>
      </c>
      <c r="J192" s="268"/>
    </row>
    <row r="193" spans="1:10" ht="21.75" customHeight="1">
      <c r="A193" s="138">
        <v>2</v>
      </c>
      <c r="B193" s="225" t="s">
        <v>89</v>
      </c>
      <c r="C193" s="225"/>
      <c r="D193" s="226"/>
      <c r="E193" s="138">
        <v>226</v>
      </c>
      <c r="F193" s="138" t="s">
        <v>34</v>
      </c>
      <c r="G193" s="138">
        <v>0</v>
      </c>
      <c r="H193" s="138">
        <v>0</v>
      </c>
      <c r="I193" s="267">
        <v>0</v>
      </c>
      <c r="J193" s="268"/>
    </row>
    <row r="194" spans="1:10" ht="20.25">
      <c r="A194" s="138">
        <v>3</v>
      </c>
      <c r="B194" s="288" t="s">
        <v>173</v>
      </c>
      <c r="C194" s="289"/>
      <c r="D194" s="289"/>
      <c r="E194" s="138">
        <v>226</v>
      </c>
      <c r="F194" s="138" t="s">
        <v>42</v>
      </c>
      <c r="G194" s="138">
        <v>0</v>
      </c>
      <c r="H194" s="138">
        <v>0</v>
      </c>
      <c r="I194" s="290">
        <v>0</v>
      </c>
      <c r="J194" s="291"/>
    </row>
    <row r="195" spans="1:10" ht="21" thickBot="1">
      <c r="A195" s="177"/>
      <c r="B195" s="274" t="s">
        <v>7</v>
      </c>
      <c r="C195" s="274"/>
      <c r="D195" s="275"/>
      <c r="E195" s="172">
        <v>226</v>
      </c>
      <c r="F195" s="178"/>
      <c r="G195" s="178"/>
      <c r="H195" s="178"/>
      <c r="I195" s="276">
        <f>SUM(I192:J194)</f>
        <v>0</v>
      </c>
      <c r="J195" s="277"/>
    </row>
    <row r="196" spans="1:10" ht="22.5" customHeight="1">
      <c r="A196" s="124"/>
      <c r="B196" s="118"/>
      <c r="C196" s="118"/>
      <c r="D196" s="118"/>
      <c r="E196" s="118"/>
      <c r="F196" s="124"/>
      <c r="G196" s="124"/>
      <c r="H196" s="124"/>
      <c r="I196" s="160"/>
      <c r="J196" s="118"/>
    </row>
    <row r="197" spans="1:10" ht="15.75" customHeight="1">
      <c r="A197" s="307" t="s">
        <v>141</v>
      </c>
      <c r="B197" s="307"/>
      <c r="C197" s="307"/>
      <c r="D197" s="307"/>
      <c r="E197" s="307"/>
      <c r="F197" s="307"/>
      <c r="G197" s="307"/>
      <c r="H197" s="307"/>
      <c r="I197" s="307"/>
      <c r="J197" s="307"/>
    </row>
    <row r="198" spans="1:10" ht="28.5" customHeight="1">
      <c r="A198" s="127"/>
      <c r="B198" s="292"/>
      <c r="C198" s="292"/>
      <c r="D198" s="292"/>
      <c r="E198" s="292"/>
      <c r="F198" s="292"/>
      <c r="G198" s="292"/>
      <c r="H198" s="292"/>
      <c r="I198" s="111" t="s">
        <v>159</v>
      </c>
      <c r="J198" s="127"/>
    </row>
    <row r="199" spans="1:10" ht="42.75" customHeight="1">
      <c r="A199" s="134" t="s">
        <v>1</v>
      </c>
      <c r="B199" s="227" t="s">
        <v>2</v>
      </c>
      <c r="C199" s="227"/>
      <c r="D199" s="227"/>
      <c r="E199" s="133" t="s">
        <v>6</v>
      </c>
      <c r="F199" s="132" t="s">
        <v>21</v>
      </c>
      <c r="G199" s="134" t="s">
        <v>56</v>
      </c>
      <c r="H199" s="133" t="s">
        <v>18</v>
      </c>
      <c r="I199" s="229" t="s">
        <v>207</v>
      </c>
      <c r="J199" s="230"/>
    </row>
    <row r="200" spans="1:10" ht="20.25">
      <c r="A200" s="138">
        <v>1</v>
      </c>
      <c r="B200" s="262">
        <v>2</v>
      </c>
      <c r="C200" s="262"/>
      <c r="D200" s="262"/>
      <c r="E200" s="161">
        <v>3</v>
      </c>
      <c r="F200" s="157">
        <v>4</v>
      </c>
      <c r="G200" s="138">
        <v>5</v>
      </c>
      <c r="H200" s="158">
        <v>6</v>
      </c>
      <c r="I200" s="231" t="s">
        <v>4</v>
      </c>
      <c r="J200" s="233"/>
    </row>
    <row r="201" spans="1:10" ht="60.75">
      <c r="A201" s="179">
        <v>1</v>
      </c>
      <c r="B201" s="271" t="s">
        <v>24</v>
      </c>
      <c r="C201" s="272"/>
      <c r="D201" s="273"/>
      <c r="E201" s="179">
        <v>290</v>
      </c>
      <c r="F201" s="180" t="s">
        <v>25</v>
      </c>
      <c r="G201" s="179">
        <v>14641364</v>
      </c>
      <c r="H201" s="181">
        <v>0.022</v>
      </c>
      <c r="I201" s="223">
        <v>322110</v>
      </c>
      <c r="J201" s="224"/>
    </row>
    <row r="202" spans="1:10" ht="40.5">
      <c r="A202" s="138">
        <v>2</v>
      </c>
      <c r="B202" s="343" t="s">
        <v>48</v>
      </c>
      <c r="C202" s="344"/>
      <c r="D202" s="344"/>
      <c r="E202" s="138">
        <v>290</v>
      </c>
      <c r="F202" s="138" t="s">
        <v>49</v>
      </c>
      <c r="G202" s="138">
        <v>2890286</v>
      </c>
      <c r="H202" s="182">
        <v>0.001</v>
      </c>
      <c r="I202" s="239">
        <v>2890</v>
      </c>
      <c r="J202" s="239"/>
    </row>
    <row r="203" spans="1:10" ht="21" thickBot="1">
      <c r="A203" s="177"/>
      <c r="B203" s="274" t="s">
        <v>7</v>
      </c>
      <c r="C203" s="274"/>
      <c r="D203" s="275"/>
      <c r="E203" s="172">
        <v>290</v>
      </c>
      <c r="F203" s="178"/>
      <c r="G203" s="178"/>
      <c r="H203" s="178"/>
      <c r="I203" s="286">
        <f>SUM(I201:J202)</f>
        <v>325000</v>
      </c>
      <c r="J203" s="287"/>
    </row>
    <row r="204" spans="1:10" ht="29.25" customHeight="1">
      <c r="A204" s="124"/>
      <c r="B204" s="118"/>
      <c r="C204" s="118"/>
      <c r="D204" s="118"/>
      <c r="E204" s="124"/>
      <c r="F204" s="131"/>
      <c r="G204" s="131"/>
      <c r="H204" s="131"/>
      <c r="I204" s="111" t="s">
        <v>99</v>
      </c>
      <c r="J204" s="160"/>
    </row>
    <row r="205" spans="1:10" ht="20.25">
      <c r="A205" s="179"/>
      <c r="B205" s="183"/>
      <c r="C205" s="167"/>
      <c r="D205" s="168"/>
      <c r="E205" s="179"/>
      <c r="F205" s="180"/>
      <c r="G205" s="179"/>
      <c r="H205" s="181"/>
      <c r="I205" s="215"/>
      <c r="J205" s="216"/>
    </row>
    <row r="206" spans="1:10" ht="20.25">
      <c r="A206" s="179">
        <v>3</v>
      </c>
      <c r="B206" s="245" t="s">
        <v>156</v>
      </c>
      <c r="C206" s="269"/>
      <c r="D206" s="270"/>
      <c r="E206" s="179">
        <v>290</v>
      </c>
      <c r="F206" s="180" t="s">
        <v>42</v>
      </c>
      <c r="G206" s="179">
        <v>4</v>
      </c>
      <c r="H206" s="218">
        <v>1000</v>
      </c>
      <c r="I206" s="223">
        <v>4000</v>
      </c>
      <c r="J206" s="224"/>
    </row>
    <row r="207" spans="1:10" ht="20.25">
      <c r="A207" s="138"/>
      <c r="B207" s="227" t="s">
        <v>7</v>
      </c>
      <c r="C207" s="227"/>
      <c r="D207" s="227"/>
      <c r="E207" s="136">
        <v>290</v>
      </c>
      <c r="F207" s="139"/>
      <c r="G207" s="139"/>
      <c r="H207" s="139"/>
      <c r="I207" s="260">
        <f>I206</f>
        <v>4000</v>
      </c>
      <c r="J207" s="295"/>
    </row>
    <row r="208" spans="1:10" ht="20.25">
      <c r="A208" s="124"/>
      <c r="B208" s="118"/>
      <c r="C208" s="118"/>
      <c r="D208" s="118"/>
      <c r="E208" s="124"/>
      <c r="F208" s="124"/>
      <c r="G208" s="124"/>
      <c r="H208" s="124"/>
      <c r="I208" s="160"/>
      <c r="J208" s="160"/>
    </row>
    <row r="209" spans="1:10" ht="20.25">
      <c r="A209" s="128"/>
      <c r="B209" s="263" t="s">
        <v>157</v>
      </c>
      <c r="C209" s="263"/>
      <c r="D209" s="263"/>
      <c r="E209" s="263"/>
      <c r="F209" s="263"/>
      <c r="G209" s="263"/>
      <c r="H209" s="263"/>
      <c r="I209" s="263"/>
      <c r="J209" s="263"/>
    </row>
    <row r="210" spans="1:10" ht="20.2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</row>
    <row r="211" spans="1:10" ht="60.75">
      <c r="A211" s="179">
        <v>1</v>
      </c>
      <c r="B211" s="271" t="s">
        <v>24</v>
      </c>
      <c r="C211" s="272"/>
      <c r="D211" s="273"/>
      <c r="E211" s="179">
        <v>290</v>
      </c>
      <c r="F211" s="180" t="s">
        <v>25</v>
      </c>
      <c r="G211" s="179">
        <v>0</v>
      </c>
      <c r="H211" s="181">
        <v>0</v>
      </c>
      <c r="I211" s="267">
        <v>0</v>
      </c>
      <c r="J211" s="268"/>
    </row>
    <row r="212" spans="1:10" ht="40.5">
      <c r="A212" s="179">
        <v>2</v>
      </c>
      <c r="B212" s="245" t="s">
        <v>48</v>
      </c>
      <c r="C212" s="269"/>
      <c r="D212" s="270"/>
      <c r="E212" s="138">
        <v>290</v>
      </c>
      <c r="F212" s="138" t="s">
        <v>49</v>
      </c>
      <c r="G212" s="138">
        <v>0</v>
      </c>
      <c r="H212" s="182">
        <v>0</v>
      </c>
      <c r="I212" s="267">
        <v>0</v>
      </c>
      <c r="J212" s="268"/>
    </row>
    <row r="213" spans="1:10" ht="21" thickBot="1">
      <c r="A213" s="177"/>
      <c r="B213" s="274" t="s">
        <v>7</v>
      </c>
      <c r="C213" s="274"/>
      <c r="D213" s="275"/>
      <c r="E213" s="172">
        <v>290</v>
      </c>
      <c r="F213" s="178"/>
      <c r="G213" s="178"/>
      <c r="H213" s="178"/>
      <c r="I213" s="276">
        <f>SUM(I211:J212)</f>
        <v>0</v>
      </c>
      <c r="J213" s="277"/>
    </row>
    <row r="214" spans="1:10" ht="29.25" customHeight="1">
      <c r="A214" s="124"/>
      <c r="B214" s="118"/>
      <c r="C214" s="118"/>
      <c r="D214" s="118"/>
      <c r="E214" s="124"/>
      <c r="F214" s="131"/>
      <c r="G214" s="131"/>
      <c r="H214" s="131"/>
      <c r="I214" s="111" t="s">
        <v>99</v>
      </c>
      <c r="J214" s="160"/>
    </row>
    <row r="215" spans="1:10" ht="40.5">
      <c r="A215" s="179">
        <v>3</v>
      </c>
      <c r="B215" s="183" t="s">
        <v>156</v>
      </c>
      <c r="C215" s="167"/>
      <c r="D215" s="168"/>
      <c r="E215" s="179">
        <v>290</v>
      </c>
      <c r="F215" s="180"/>
      <c r="G215" s="179">
        <v>0</v>
      </c>
      <c r="H215" s="181">
        <v>0</v>
      </c>
      <c r="I215" s="267">
        <v>0</v>
      </c>
      <c r="J215" s="268"/>
    </row>
    <row r="216" spans="1:10" ht="20.25">
      <c r="A216" s="138"/>
      <c r="B216" s="227" t="s">
        <v>7</v>
      </c>
      <c r="C216" s="227"/>
      <c r="D216" s="227"/>
      <c r="E216" s="136">
        <v>290</v>
      </c>
      <c r="F216" s="139"/>
      <c r="G216" s="139"/>
      <c r="H216" s="139"/>
      <c r="I216" s="234">
        <f>I215</f>
        <v>0</v>
      </c>
      <c r="J216" s="281"/>
    </row>
    <row r="217" spans="1:10" ht="20.25">
      <c r="A217" s="124"/>
      <c r="B217" s="118"/>
      <c r="C217" s="124"/>
      <c r="D217" s="124"/>
      <c r="E217" s="124"/>
      <c r="F217" s="124"/>
      <c r="G217" s="124"/>
      <c r="H217" s="124"/>
      <c r="I217" s="124"/>
      <c r="J217" s="118"/>
    </row>
    <row r="218" spans="1:10" ht="20.25">
      <c r="A218" s="128"/>
      <c r="B218" s="263" t="s">
        <v>158</v>
      </c>
      <c r="C218" s="263"/>
      <c r="D218" s="263"/>
      <c r="E218" s="263"/>
      <c r="F218" s="263"/>
      <c r="G218" s="263"/>
      <c r="H218" s="263"/>
      <c r="I218" s="263"/>
      <c r="J218" s="263"/>
    </row>
    <row r="219" spans="1:10" ht="20.25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</row>
    <row r="220" spans="1:10" ht="60.75">
      <c r="A220" s="179">
        <v>1</v>
      </c>
      <c r="B220" s="271" t="s">
        <v>24</v>
      </c>
      <c r="C220" s="272"/>
      <c r="D220" s="273"/>
      <c r="E220" s="179">
        <v>290</v>
      </c>
      <c r="F220" s="180" t="s">
        <v>25</v>
      </c>
      <c r="G220" s="179">
        <v>0</v>
      </c>
      <c r="H220" s="181">
        <v>0</v>
      </c>
      <c r="I220" s="267">
        <v>0</v>
      </c>
      <c r="J220" s="268"/>
    </row>
    <row r="221" spans="1:10" ht="40.5">
      <c r="A221" s="138">
        <v>2</v>
      </c>
      <c r="B221" s="245" t="s">
        <v>48</v>
      </c>
      <c r="C221" s="269"/>
      <c r="D221" s="270"/>
      <c r="E221" s="138">
        <v>290</v>
      </c>
      <c r="F221" s="138" t="s">
        <v>49</v>
      </c>
      <c r="G221" s="138">
        <v>0</v>
      </c>
      <c r="H221" s="182">
        <v>0</v>
      </c>
      <c r="I221" s="267">
        <v>0</v>
      </c>
      <c r="J221" s="268"/>
    </row>
    <row r="222" spans="1:10" ht="21" thickBot="1">
      <c r="A222" s="177"/>
      <c r="B222" s="274" t="s">
        <v>7</v>
      </c>
      <c r="C222" s="274"/>
      <c r="D222" s="275"/>
      <c r="E222" s="172">
        <v>290</v>
      </c>
      <c r="F222" s="178"/>
      <c r="G222" s="178"/>
      <c r="H222" s="178"/>
      <c r="I222" s="276">
        <f>SUM(I220:J221)</f>
        <v>0</v>
      </c>
      <c r="J222" s="277"/>
    </row>
    <row r="223" spans="1:10" ht="29.25" customHeight="1">
      <c r="A223" s="124"/>
      <c r="B223" s="118"/>
      <c r="C223" s="118"/>
      <c r="D223" s="118"/>
      <c r="E223" s="124"/>
      <c r="F223" s="131"/>
      <c r="G223" s="131"/>
      <c r="H223" s="131"/>
      <c r="I223" s="111" t="s">
        <v>99</v>
      </c>
      <c r="J223" s="160"/>
    </row>
    <row r="224" spans="1:10" ht="20.25">
      <c r="A224" s="179">
        <v>3</v>
      </c>
      <c r="B224" s="245" t="s">
        <v>156</v>
      </c>
      <c r="C224" s="269"/>
      <c r="D224" s="270"/>
      <c r="E224" s="179">
        <v>290</v>
      </c>
      <c r="F224" s="180"/>
      <c r="G224" s="179">
        <v>0</v>
      </c>
      <c r="H224" s="181">
        <v>0</v>
      </c>
      <c r="I224" s="267">
        <v>0</v>
      </c>
      <c r="J224" s="268"/>
    </row>
    <row r="225" spans="1:10" ht="20.25">
      <c r="A225" s="138"/>
      <c r="B225" s="227" t="s">
        <v>7</v>
      </c>
      <c r="C225" s="227"/>
      <c r="D225" s="227"/>
      <c r="E225" s="136">
        <v>290</v>
      </c>
      <c r="F225" s="139"/>
      <c r="G225" s="139"/>
      <c r="H225" s="139"/>
      <c r="I225" s="234">
        <f>I224</f>
        <v>0</v>
      </c>
      <c r="J225" s="281"/>
    </row>
    <row r="226" spans="1:10" ht="20.25">
      <c r="A226" s="124"/>
      <c r="B226" s="118"/>
      <c r="C226" s="124"/>
      <c r="D226" s="124"/>
      <c r="E226" s="124"/>
      <c r="F226" s="124"/>
      <c r="G226" s="124"/>
      <c r="H226" s="124"/>
      <c r="I226" s="124"/>
      <c r="J226" s="118"/>
    </row>
    <row r="227" spans="1:10" ht="20.25">
      <c r="A227" s="334" t="s">
        <v>208</v>
      </c>
      <c r="B227" s="307"/>
      <c r="C227" s="307"/>
      <c r="D227" s="307"/>
      <c r="E227" s="307"/>
      <c r="F227" s="307"/>
      <c r="G227" s="307"/>
      <c r="H227" s="307"/>
      <c r="I227" s="307"/>
      <c r="J227" s="307"/>
    </row>
    <row r="228" spans="1:10" ht="11.25" customHeight="1">
      <c r="A228" s="127"/>
      <c r="B228" s="292"/>
      <c r="C228" s="292"/>
      <c r="D228" s="292"/>
      <c r="E228" s="292"/>
      <c r="F228" s="292"/>
      <c r="G228" s="292"/>
      <c r="H228" s="292"/>
      <c r="I228" s="111"/>
      <c r="J228" s="127"/>
    </row>
    <row r="229" spans="1:10" ht="30" customHeight="1">
      <c r="A229" s="127"/>
      <c r="B229" s="292"/>
      <c r="C229" s="292"/>
      <c r="D229" s="292"/>
      <c r="E229" s="292"/>
      <c r="F229" s="292"/>
      <c r="G229" s="292"/>
      <c r="H229" s="292"/>
      <c r="I229" s="111" t="s">
        <v>98</v>
      </c>
      <c r="J229" s="127"/>
    </row>
    <row r="230" spans="1:10" ht="40.5">
      <c r="A230" s="134" t="s">
        <v>1</v>
      </c>
      <c r="B230" s="227" t="s">
        <v>2</v>
      </c>
      <c r="C230" s="227"/>
      <c r="D230" s="227"/>
      <c r="E230" s="133" t="s">
        <v>6</v>
      </c>
      <c r="F230" s="132" t="s">
        <v>21</v>
      </c>
      <c r="G230" s="135" t="s">
        <v>3</v>
      </c>
      <c r="H230" s="133" t="s">
        <v>206</v>
      </c>
      <c r="I230" s="229" t="s">
        <v>207</v>
      </c>
      <c r="J230" s="230"/>
    </row>
    <row r="231" spans="1:10" ht="20.25">
      <c r="A231" s="138">
        <v>1</v>
      </c>
      <c r="B231" s="262">
        <v>2</v>
      </c>
      <c r="C231" s="262"/>
      <c r="D231" s="262"/>
      <c r="E231" s="161">
        <v>3</v>
      </c>
      <c r="F231" s="157">
        <v>4</v>
      </c>
      <c r="G231" s="138">
        <v>5</v>
      </c>
      <c r="H231" s="158">
        <v>6</v>
      </c>
      <c r="I231" s="231" t="s">
        <v>4</v>
      </c>
      <c r="J231" s="233"/>
    </row>
    <row r="232" spans="1:10" ht="20.25">
      <c r="A232" s="138">
        <v>1</v>
      </c>
      <c r="B232" s="245" t="s">
        <v>160</v>
      </c>
      <c r="C232" s="279"/>
      <c r="D232" s="280"/>
      <c r="E232" s="138">
        <v>310</v>
      </c>
      <c r="F232" s="138" t="s">
        <v>42</v>
      </c>
      <c r="G232" s="138">
        <v>1</v>
      </c>
      <c r="H232" s="217">
        <v>10000</v>
      </c>
      <c r="I232" s="223">
        <v>10000</v>
      </c>
      <c r="J232" s="224"/>
    </row>
    <row r="233" spans="1:10" ht="20.25">
      <c r="A233" s="138"/>
      <c r="B233" s="278"/>
      <c r="C233" s="279"/>
      <c r="D233" s="280"/>
      <c r="E233" s="136">
        <v>310</v>
      </c>
      <c r="F233" s="138"/>
      <c r="G233" s="138"/>
      <c r="H233" s="186"/>
      <c r="I233" s="260">
        <f>I232</f>
        <v>10000</v>
      </c>
      <c r="J233" s="295"/>
    </row>
    <row r="234" spans="1:10" ht="20.25">
      <c r="A234" s="124"/>
      <c r="B234" s="188"/>
      <c r="C234" s="188"/>
      <c r="D234" s="188"/>
      <c r="E234" s="124"/>
      <c r="F234" s="124"/>
      <c r="G234" s="124"/>
      <c r="H234" s="131"/>
      <c r="I234" s="160"/>
      <c r="J234" s="160"/>
    </row>
    <row r="235" spans="1:10" ht="18" customHeight="1">
      <c r="A235" s="334" t="s">
        <v>209</v>
      </c>
      <c r="B235" s="307"/>
      <c r="C235" s="307"/>
      <c r="D235" s="307"/>
      <c r="E235" s="307"/>
      <c r="F235" s="307"/>
      <c r="G235" s="307"/>
      <c r="H235" s="307"/>
      <c r="I235" s="307"/>
      <c r="J235" s="307"/>
    </row>
    <row r="236" spans="1:10" ht="30" customHeight="1">
      <c r="A236" s="127"/>
      <c r="B236" s="292"/>
      <c r="C236" s="292"/>
      <c r="D236" s="292"/>
      <c r="E236" s="292"/>
      <c r="F236" s="292"/>
      <c r="G236" s="292"/>
      <c r="H236" s="292"/>
      <c r="I236" s="127"/>
      <c r="J236" s="127"/>
    </row>
    <row r="237" spans="1:10" ht="40.5">
      <c r="A237" s="134" t="s">
        <v>1</v>
      </c>
      <c r="B237" s="227" t="s">
        <v>2</v>
      </c>
      <c r="C237" s="227"/>
      <c r="D237" s="227"/>
      <c r="E237" s="133" t="s">
        <v>6</v>
      </c>
      <c r="F237" s="132" t="s">
        <v>21</v>
      </c>
      <c r="G237" s="135" t="s">
        <v>3</v>
      </c>
      <c r="H237" s="189" t="s">
        <v>206</v>
      </c>
      <c r="I237" s="229" t="s">
        <v>210</v>
      </c>
      <c r="J237" s="230"/>
    </row>
    <row r="238" spans="1:10" ht="20.25">
      <c r="A238" s="138">
        <v>1</v>
      </c>
      <c r="B238" s="262">
        <v>2</v>
      </c>
      <c r="C238" s="262"/>
      <c r="D238" s="262"/>
      <c r="E238" s="161">
        <v>3</v>
      </c>
      <c r="F238" s="157">
        <v>4</v>
      </c>
      <c r="G238" s="138">
        <v>5</v>
      </c>
      <c r="H238" s="158">
        <v>6</v>
      </c>
      <c r="I238" s="231" t="s">
        <v>4</v>
      </c>
      <c r="J238" s="233"/>
    </row>
    <row r="239" spans="1:10" ht="20.25">
      <c r="A239" s="138">
        <v>1</v>
      </c>
      <c r="B239" s="245" t="s">
        <v>73</v>
      </c>
      <c r="C239" s="279"/>
      <c r="D239" s="280"/>
      <c r="E239" s="138">
        <v>310</v>
      </c>
      <c r="F239" s="138" t="s">
        <v>42</v>
      </c>
      <c r="G239" s="138">
        <v>0</v>
      </c>
      <c r="H239" s="186">
        <v>0</v>
      </c>
      <c r="I239" s="267">
        <v>0</v>
      </c>
      <c r="J239" s="268"/>
    </row>
    <row r="240" spans="1:10" ht="20.25">
      <c r="A240" s="138">
        <v>2</v>
      </c>
      <c r="B240" s="183" t="s">
        <v>161</v>
      </c>
      <c r="C240" s="184"/>
      <c r="D240" s="185"/>
      <c r="E240" s="138">
        <v>310</v>
      </c>
      <c r="F240" s="138" t="s">
        <v>42</v>
      </c>
      <c r="G240" s="138">
        <v>0</v>
      </c>
      <c r="H240" s="186">
        <v>0</v>
      </c>
      <c r="I240" s="267">
        <v>0</v>
      </c>
      <c r="J240" s="268"/>
    </row>
    <row r="241" spans="1:10" ht="20.25">
      <c r="A241" s="138"/>
      <c r="B241" s="278"/>
      <c r="C241" s="279"/>
      <c r="D241" s="280"/>
      <c r="E241" s="136">
        <v>310</v>
      </c>
      <c r="F241" s="138"/>
      <c r="G241" s="138"/>
      <c r="H241" s="186"/>
      <c r="I241" s="234">
        <f>SUM(I239:J240)</f>
        <v>0</v>
      </c>
      <c r="J241" s="281"/>
    </row>
    <row r="242" spans="1:10" ht="20.25">
      <c r="A242" s="124"/>
      <c r="B242" s="188"/>
      <c r="C242" s="188"/>
      <c r="D242" s="188"/>
      <c r="E242" s="124"/>
      <c r="F242" s="124"/>
      <c r="G242" s="124"/>
      <c r="H242" s="124"/>
      <c r="I242" s="160"/>
      <c r="J242" s="160"/>
    </row>
    <row r="243" spans="1:10" ht="21" customHeight="1">
      <c r="A243" s="334" t="s">
        <v>211</v>
      </c>
      <c r="B243" s="307"/>
      <c r="C243" s="307"/>
      <c r="D243" s="307"/>
      <c r="E243" s="307"/>
      <c r="F243" s="307"/>
      <c r="G243" s="307"/>
      <c r="H243" s="307"/>
      <c r="I243" s="307"/>
      <c r="J243" s="307"/>
    </row>
    <row r="244" spans="1:10" ht="30" customHeight="1">
      <c r="A244" s="127"/>
      <c r="B244" s="292"/>
      <c r="C244" s="292"/>
      <c r="D244" s="292"/>
      <c r="E244" s="292"/>
      <c r="F244" s="292"/>
      <c r="G244" s="292"/>
      <c r="H244" s="292"/>
      <c r="I244" s="127"/>
      <c r="J244" s="127"/>
    </row>
    <row r="245" spans="1:10" ht="40.5">
      <c r="A245" s="134" t="s">
        <v>1</v>
      </c>
      <c r="B245" s="227" t="s">
        <v>2</v>
      </c>
      <c r="C245" s="227"/>
      <c r="D245" s="227"/>
      <c r="E245" s="133" t="s">
        <v>6</v>
      </c>
      <c r="F245" s="132" t="s">
        <v>21</v>
      </c>
      <c r="G245" s="135" t="s">
        <v>3</v>
      </c>
      <c r="H245" s="189" t="s">
        <v>206</v>
      </c>
      <c r="I245" s="229" t="s">
        <v>212</v>
      </c>
      <c r="J245" s="230"/>
    </row>
    <row r="246" spans="1:10" ht="20.25">
      <c r="A246" s="138">
        <v>1</v>
      </c>
      <c r="B246" s="262">
        <v>2</v>
      </c>
      <c r="C246" s="262"/>
      <c r="D246" s="262"/>
      <c r="E246" s="161">
        <v>3</v>
      </c>
      <c r="F246" s="157">
        <v>4</v>
      </c>
      <c r="G246" s="138">
        <v>5</v>
      </c>
      <c r="H246" s="158">
        <v>6</v>
      </c>
      <c r="I246" s="231" t="s">
        <v>4</v>
      </c>
      <c r="J246" s="233"/>
    </row>
    <row r="247" spans="1:10" ht="20.25">
      <c r="A247" s="138">
        <v>1</v>
      </c>
      <c r="B247" s="245" t="s">
        <v>162</v>
      </c>
      <c r="C247" s="265"/>
      <c r="D247" s="266"/>
      <c r="E247" s="138">
        <v>310</v>
      </c>
      <c r="F247" s="138" t="s">
        <v>42</v>
      </c>
      <c r="G247" s="138">
        <v>0</v>
      </c>
      <c r="H247" s="186">
        <v>0</v>
      </c>
      <c r="I247" s="267">
        <v>0</v>
      </c>
      <c r="J247" s="268"/>
    </row>
    <row r="248" spans="1:10" ht="20.25">
      <c r="A248" s="138">
        <v>2</v>
      </c>
      <c r="B248" s="245" t="s">
        <v>163</v>
      </c>
      <c r="C248" s="265"/>
      <c r="D248" s="266"/>
      <c r="E248" s="138">
        <v>310</v>
      </c>
      <c r="F248" s="138" t="s">
        <v>42</v>
      </c>
      <c r="G248" s="138">
        <v>0</v>
      </c>
      <c r="H248" s="186">
        <v>0</v>
      </c>
      <c r="I248" s="267">
        <v>0</v>
      </c>
      <c r="J248" s="268"/>
    </row>
    <row r="249" spans="1:10" ht="20.25">
      <c r="A249" s="138"/>
      <c r="B249" s="245"/>
      <c r="C249" s="265"/>
      <c r="D249" s="266"/>
      <c r="E249" s="136">
        <v>310</v>
      </c>
      <c r="F249" s="138"/>
      <c r="G249" s="138"/>
      <c r="H249" s="158"/>
      <c r="I249" s="234">
        <f>SUM(I247:J248)</f>
        <v>0</v>
      </c>
      <c r="J249" s="281"/>
    </row>
    <row r="250" spans="1:10" ht="20.25">
      <c r="A250" s="124"/>
      <c r="B250" s="188"/>
      <c r="C250" s="188"/>
      <c r="D250" s="188"/>
      <c r="E250" s="124"/>
      <c r="F250" s="124"/>
      <c r="G250" s="124"/>
      <c r="H250" s="124"/>
      <c r="I250" s="160"/>
      <c r="J250" s="160"/>
    </row>
    <row r="251" spans="1:10" ht="18" customHeight="1">
      <c r="A251" s="124"/>
      <c r="B251" s="188"/>
      <c r="C251" s="188"/>
      <c r="D251" s="188"/>
      <c r="E251" s="124"/>
      <c r="F251" s="124"/>
      <c r="G251" s="124"/>
      <c r="H251" s="124"/>
      <c r="I251" s="160"/>
      <c r="J251" s="160"/>
    </row>
    <row r="252" spans="1:10" ht="18" customHeight="1">
      <c r="A252" s="321" t="s">
        <v>147</v>
      </c>
      <c r="B252" s="322"/>
      <c r="C252" s="322"/>
      <c r="D252" s="322"/>
      <c r="E252" s="322"/>
      <c r="F252" s="322"/>
      <c r="G252" s="322"/>
      <c r="H252" s="322"/>
      <c r="I252" s="322"/>
      <c r="J252" s="322"/>
    </row>
    <row r="253" spans="1:10" ht="30" customHeight="1">
      <c r="A253" s="190"/>
      <c r="B253" s="191"/>
      <c r="C253" s="191"/>
      <c r="D253" s="191"/>
      <c r="E253" s="191"/>
      <c r="F253" s="191"/>
      <c r="G253" s="191"/>
      <c r="H253" s="191"/>
      <c r="I253" s="111" t="s">
        <v>98</v>
      </c>
      <c r="J253" s="191"/>
    </row>
    <row r="254" spans="1:10" ht="38.25" customHeight="1">
      <c r="A254" s="134" t="s">
        <v>1</v>
      </c>
      <c r="B254" s="227" t="s">
        <v>2</v>
      </c>
      <c r="C254" s="227"/>
      <c r="D254" s="227"/>
      <c r="E254" s="133" t="s">
        <v>6</v>
      </c>
      <c r="F254" s="132" t="s">
        <v>21</v>
      </c>
      <c r="G254" s="135" t="s">
        <v>3</v>
      </c>
      <c r="H254" s="133" t="s">
        <v>206</v>
      </c>
      <c r="I254" s="229" t="s">
        <v>207</v>
      </c>
      <c r="J254" s="230"/>
    </row>
    <row r="255" spans="1:10" ht="22.5" customHeight="1" hidden="1" thickBot="1">
      <c r="A255" s="192">
        <v>1</v>
      </c>
      <c r="B255" s="187" t="s">
        <v>40</v>
      </c>
      <c r="C255" s="193"/>
      <c r="D255" s="194"/>
      <c r="E255" s="136">
        <v>340</v>
      </c>
      <c r="F255" s="157"/>
      <c r="G255" s="135"/>
      <c r="H255" s="133"/>
      <c r="I255" s="223">
        <f>SUM(I258:J267)</f>
        <v>3000</v>
      </c>
      <c r="J255" s="224"/>
    </row>
    <row r="256" spans="1:10" ht="12.75" customHeight="1" hidden="1" thickBot="1">
      <c r="A256" s="195">
        <v>2</v>
      </c>
      <c r="B256" s="248" t="s">
        <v>75</v>
      </c>
      <c r="C256" s="249"/>
      <c r="D256" s="250"/>
      <c r="E256" s="123"/>
      <c r="F256" s="196"/>
      <c r="G256" s="298"/>
      <c r="H256" s="300"/>
      <c r="I256" s="323">
        <f>SUM(I258:J267)</f>
        <v>3000</v>
      </c>
      <c r="J256" s="252"/>
    </row>
    <row r="257" spans="1:10" ht="24.75" customHeight="1">
      <c r="A257" s="195">
        <v>1</v>
      </c>
      <c r="B257" s="248" t="s">
        <v>40</v>
      </c>
      <c r="C257" s="249"/>
      <c r="D257" s="250"/>
      <c r="E257" s="123"/>
      <c r="F257" s="196"/>
      <c r="G257" s="258"/>
      <c r="H257" s="259"/>
      <c r="I257" s="324"/>
      <c r="J257" s="325"/>
    </row>
    <row r="258" spans="1:10" ht="19.5" customHeight="1">
      <c r="A258" s="176">
        <v>1</v>
      </c>
      <c r="B258" s="197" t="s">
        <v>65</v>
      </c>
      <c r="C258" s="198"/>
      <c r="D258" s="199"/>
      <c r="E258" s="138">
        <v>340</v>
      </c>
      <c r="F258" s="157" t="s">
        <v>42</v>
      </c>
      <c r="G258" s="200">
        <v>20</v>
      </c>
      <c r="H258" s="201">
        <v>15</v>
      </c>
      <c r="I258" s="239">
        <v>300</v>
      </c>
      <c r="J258" s="239"/>
    </row>
    <row r="259" spans="1:10" ht="19.5" customHeight="1">
      <c r="A259" s="176">
        <v>2</v>
      </c>
      <c r="B259" s="197" t="s">
        <v>66</v>
      </c>
      <c r="C259" s="198"/>
      <c r="D259" s="199"/>
      <c r="E259" s="138">
        <v>340</v>
      </c>
      <c r="F259" s="157" t="s">
        <v>42</v>
      </c>
      <c r="G259" s="200">
        <v>20</v>
      </c>
      <c r="H259" s="201">
        <v>35</v>
      </c>
      <c r="I259" s="223">
        <v>700</v>
      </c>
      <c r="J259" s="224"/>
    </row>
    <row r="260" spans="1:10" ht="19.5" customHeight="1">
      <c r="A260" s="176">
        <v>4</v>
      </c>
      <c r="B260" s="197" t="s">
        <v>70</v>
      </c>
      <c r="C260" s="198"/>
      <c r="D260" s="199"/>
      <c r="E260" s="138">
        <v>340</v>
      </c>
      <c r="F260" s="157" t="s">
        <v>42</v>
      </c>
      <c r="G260" s="200">
        <v>5</v>
      </c>
      <c r="H260" s="201">
        <v>30</v>
      </c>
      <c r="I260" s="223">
        <v>150</v>
      </c>
      <c r="J260" s="224"/>
    </row>
    <row r="261" spans="1:10" ht="19.5" customHeight="1">
      <c r="A261" s="176">
        <v>5</v>
      </c>
      <c r="B261" s="197" t="s">
        <v>68</v>
      </c>
      <c r="C261" s="198"/>
      <c r="D261" s="199"/>
      <c r="E261" s="138">
        <v>340</v>
      </c>
      <c r="F261" s="157" t="s">
        <v>42</v>
      </c>
      <c r="G261" s="200">
        <v>5</v>
      </c>
      <c r="H261" s="201">
        <v>8</v>
      </c>
      <c r="I261" s="223">
        <v>40</v>
      </c>
      <c r="J261" s="224"/>
    </row>
    <row r="262" spans="1:10" ht="19.5" customHeight="1">
      <c r="A262" s="176">
        <v>6</v>
      </c>
      <c r="B262" s="197" t="s">
        <v>67</v>
      </c>
      <c r="C262" s="198"/>
      <c r="D262" s="199"/>
      <c r="E262" s="138">
        <v>340</v>
      </c>
      <c r="F262" s="157" t="s">
        <v>42</v>
      </c>
      <c r="G262" s="200">
        <v>5</v>
      </c>
      <c r="H262" s="201">
        <v>8</v>
      </c>
      <c r="I262" s="223">
        <v>40</v>
      </c>
      <c r="J262" s="224"/>
    </row>
    <row r="263" spans="1:10" ht="19.5" customHeight="1">
      <c r="A263" s="176">
        <v>8</v>
      </c>
      <c r="B263" s="197" t="s">
        <v>69</v>
      </c>
      <c r="C263" s="198"/>
      <c r="D263" s="199"/>
      <c r="E263" s="138">
        <v>340</v>
      </c>
      <c r="F263" s="157" t="s">
        <v>42</v>
      </c>
      <c r="G263" s="200">
        <v>4</v>
      </c>
      <c r="H263" s="201">
        <v>85</v>
      </c>
      <c r="I263" s="223">
        <v>340</v>
      </c>
      <c r="J263" s="224"/>
    </row>
    <row r="264" spans="1:10" ht="19.5" customHeight="1">
      <c r="A264" s="176">
        <v>10</v>
      </c>
      <c r="B264" s="197" t="s">
        <v>72</v>
      </c>
      <c r="C264" s="198"/>
      <c r="D264" s="199"/>
      <c r="E264" s="138">
        <v>340</v>
      </c>
      <c r="F264" s="157" t="s">
        <v>42</v>
      </c>
      <c r="G264" s="200">
        <v>10</v>
      </c>
      <c r="H264" s="201">
        <v>37</v>
      </c>
      <c r="I264" s="223">
        <v>370</v>
      </c>
      <c r="J264" s="224"/>
    </row>
    <row r="265" spans="1:10" ht="19.5" customHeight="1">
      <c r="A265" s="176">
        <v>11</v>
      </c>
      <c r="B265" s="197" t="s">
        <v>74</v>
      </c>
      <c r="C265" s="198"/>
      <c r="D265" s="199"/>
      <c r="E265" s="138">
        <v>340</v>
      </c>
      <c r="F265" s="157" t="s">
        <v>42</v>
      </c>
      <c r="G265" s="200">
        <v>20</v>
      </c>
      <c r="H265" s="201">
        <v>28</v>
      </c>
      <c r="I265" s="223">
        <v>560</v>
      </c>
      <c r="J265" s="224"/>
    </row>
    <row r="266" spans="1:10" ht="19.5" customHeight="1">
      <c r="A266" s="176">
        <v>12</v>
      </c>
      <c r="B266" s="255" t="s">
        <v>164</v>
      </c>
      <c r="C266" s="256"/>
      <c r="D266" s="257"/>
      <c r="E266" s="138">
        <v>340</v>
      </c>
      <c r="F266" s="157" t="s">
        <v>42</v>
      </c>
      <c r="G266" s="200">
        <v>20</v>
      </c>
      <c r="H266" s="201">
        <v>15</v>
      </c>
      <c r="I266" s="223">
        <v>300</v>
      </c>
      <c r="J266" s="224"/>
    </row>
    <row r="267" spans="1:10" ht="19.5" customHeight="1">
      <c r="A267" s="176">
        <v>13</v>
      </c>
      <c r="B267" s="197" t="s">
        <v>71</v>
      </c>
      <c r="C267" s="198"/>
      <c r="D267" s="199"/>
      <c r="E267" s="138">
        <v>340</v>
      </c>
      <c r="F267" s="157" t="s">
        <v>42</v>
      </c>
      <c r="G267" s="200">
        <v>1</v>
      </c>
      <c r="H267" s="201">
        <v>200</v>
      </c>
      <c r="I267" s="223">
        <v>200</v>
      </c>
      <c r="J267" s="224"/>
    </row>
    <row r="268" spans="1:10" ht="41.25" customHeight="1">
      <c r="A268" s="195">
        <v>2</v>
      </c>
      <c r="B268" s="248" t="s">
        <v>75</v>
      </c>
      <c r="C268" s="249"/>
      <c r="D268" s="250"/>
      <c r="E268" s="202">
        <v>340</v>
      </c>
      <c r="F268" s="179" t="s">
        <v>42</v>
      </c>
      <c r="G268" s="151"/>
      <c r="H268" s="151"/>
      <c r="I268" s="251">
        <f>SUM(I269:J283)</f>
        <v>32000</v>
      </c>
      <c r="J268" s="252"/>
    </row>
    <row r="269" spans="1:10" ht="19.5" customHeight="1">
      <c r="A269" s="138">
        <v>1</v>
      </c>
      <c r="B269" s="253" t="s">
        <v>78</v>
      </c>
      <c r="C269" s="254"/>
      <c r="D269" s="254"/>
      <c r="E269" s="138">
        <v>340</v>
      </c>
      <c r="F269" s="138" t="s">
        <v>77</v>
      </c>
      <c r="G269" s="203">
        <v>40</v>
      </c>
      <c r="H269" s="204">
        <v>250</v>
      </c>
      <c r="I269" s="239">
        <v>10000</v>
      </c>
      <c r="J269" s="239"/>
    </row>
    <row r="270" spans="1:10" ht="19.5" customHeight="1">
      <c r="A270" s="138">
        <v>2</v>
      </c>
      <c r="B270" s="205" t="s">
        <v>79</v>
      </c>
      <c r="C270" s="193"/>
      <c r="D270" s="194"/>
      <c r="E270" s="138">
        <v>340</v>
      </c>
      <c r="F270" s="138" t="s">
        <v>42</v>
      </c>
      <c r="G270" s="206">
        <v>10</v>
      </c>
      <c r="H270" s="204">
        <v>133</v>
      </c>
      <c r="I270" s="239">
        <v>1330</v>
      </c>
      <c r="J270" s="239"/>
    </row>
    <row r="271" spans="1:10" ht="19.5" customHeight="1">
      <c r="A271" s="138">
        <v>3</v>
      </c>
      <c r="B271" s="236" t="s">
        <v>80</v>
      </c>
      <c r="C271" s="237"/>
      <c r="D271" s="238"/>
      <c r="E271" s="138">
        <v>340</v>
      </c>
      <c r="F271" s="138" t="s">
        <v>42</v>
      </c>
      <c r="G271" s="206">
        <v>20</v>
      </c>
      <c r="H271" s="204">
        <v>100</v>
      </c>
      <c r="I271" s="239">
        <v>2000</v>
      </c>
      <c r="J271" s="239"/>
    </row>
    <row r="272" spans="1:10" ht="19.5" customHeight="1">
      <c r="A272" s="138">
        <v>4</v>
      </c>
      <c r="B272" s="236" t="s">
        <v>90</v>
      </c>
      <c r="C272" s="237"/>
      <c r="D272" s="238"/>
      <c r="E272" s="138">
        <v>340</v>
      </c>
      <c r="F272" s="138" t="s">
        <v>42</v>
      </c>
      <c r="G272" s="206">
        <v>10</v>
      </c>
      <c r="H272" s="204">
        <v>18</v>
      </c>
      <c r="I272" s="239">
        <v>180</v>
      </c>
      <c r="J272" s="239"/>
    </row>
    <row r="273" spans="1:10" ht="19.5" customHeight="1">
      <c r="A273" s="138">
        <v>5</v>
      </c>
      <c r="B273" s="236" t="s">
        <v>91</v>
      </c>
      <c r="C273" s="237"/>
      <c r="D273" s="238"/>
      <c r="E273" s="138">
        <v>340</v>
      </c>
      <c r="F273" s="138" t="s">
        <v>165</v>
      </c>
      <c r="G273" s="206">
        <v>10</v>
      </c>
      <c r="H273" s="204">
        <v>55</v>
      </c>
      <c r="I273" s="239">
        <v>550</v>
      </c>
      <c r="J273" s="239"/>
    </row>
    <row r="274" spans="1:11" ht="19.5" customHeight="1">
      <c r="A274" s="138">
        <v>6</v>
      </c>
      <c r="B274" s="236" t="s">
        <v>166</v>
      </c>
      <c r="C274" s="237"/>
      <c r="D274" s="238"/>
      <c r="E274" s="138">
        <v>340</v>
      </c>
      <c r="F274" s="138" t="s">
        <v>76</v>
      </c>
      <c r="G274" s="206">
        <v>60</v>
      </c>
      <c r="H274" s="204">
        <v>200</v>
      </c>
      <c r="I274" s="239">
        <v>12000</v>
      </c>
      <c r="J274" s="239"/>
      <c r="K274"/>
    </row>
    <row r="275" spans="1:11" ht="19.5" customHeight="1">
      <c r="A275" s="138">
        <v>7</v>
      </c>
      <c r="B275" s="205" t="s">
        <v>167</v>
      </c>
      <c r="C275" s="193"/>
      <c r="D275" s="194"/>
      <c r="E275" s="138">
        <v>340</v>
      </c>
      <c r="F275" s="138" t="s">
        <v>165</v>
      </c>
      <c r="G275" s="206">
        <v>1</v>
      </c>
      <c r="H275" s="204">
        <v>360</v>
      </c>
      <c r="I275" s="239">
        <v>360</v>
      </c>
      <c r="J275" s="239"/>
      <c r="K275"/>
    </row>
    <row r="276" spans="1:11" ht="19.5" customHeight="1">
      <c r="A276" s="138">
        <v>8</v>
      </c>
      <c r="B276" s="236" t="s">
        <v>168</v>
      </c>
      <c r="C276" s="237"/>
      <c r="D276" s="238"/>
      <c r="E276" s="138">
        <v>340</v>
      </c>
      <c r="F276" s="138" t="s">
        <v>42</v>
      </c>
      <c r="G276" s="206">
        <v>10</v>
      </c>
      <c r="H276" s="204">
        <v>100</v>
      </c>
      <c r="I276" s="239">
        <v>1000</v>
      </c>
      <c r="J276" s="239"/>
      <c r="K276"/>
    </row>
    <row r="277" spans="1:10" ht="19.5" customHeight="1">
      <c r="A277" s="138">
        <v>9</v>
      </c>
      <c r="B277" s="205" t="s">
        <v>169</v>
      </c>
      <c r="C277" s="193"/>
      <c r="D277" s="194"/>
      <c r="E277" s="138">
        <v>340</v>
      </c>
      <c r="F277" s="138" t="s">
        <v>42</v>
      </c>
      <c r="G277" s="206">
        <v>10</v>
      </c>
      <c r="H277" s="204">
        <v>60</v>
      </c>
      <c r="I277" s="239">
        <v>600</v>
      </c>
      <c r="J277" s="239"/>
    </row>
    <row r="278" spans="1:10" ht="19.5" customHeight="1">
      <c r="A278" s="138">
        <v>10</v>
      </c>
      <c r="B278" s="205" t="s">
        <v>170</v>
      </c>
      <c r="C278" s="193"/>
      <c r="D278" s="194"/>
      <c r="E278" s="138">
        <v>340</v>
      </c>
      <c r="F278" s="138" t="s">
        <v>171</v>
      </c>
      <c r="G278" s="206">
        <v>30</v>
      </c>
      <c r="H278" s="204">
        <v>50</v>
      </c>
      <c r="I278" s="239">
        <v>1500</v>
      </c>
      <c r="J278" s="239"/>
    </row>
    <row r="279" spans="1:10" ht="19.5" customHeight="1">
      <c r="A279" s="138">
        <v>11</v>
      </c>
      <c r="B279" s="236" t="s">
        <v>172</v>
      </c>
      <c r="C279" s="237"/>
      <c r="D279" s="238"/>
      <c r="E279" s="138">
        <v>340</v>
      </c>
      <c r="F279" s="138" t="s">
        <v>42</v>
      </c>
      <c r="G279" s="206">
        <v>10</v>
      </c>
      <c r="H279" s="204">
        <v>55</v>
      </c>
      <c r="I279" s="239">
        <v>550</v>
      </c>
      <c r="J279" s="239"/>
    </row>
    <row r="280" spans="1:10" ht="19.5" customHeight="1">
      <c r="A280" s="138">
        <v>12</v>
      </c>
      <c r="B280" s="205" t="s">
        <v>174</v>
      </c>
      <c r="C280" s="193"/>
      <c r="D280" s="194"/>
      <c r="E280" s="138">
        <v>340</v>
      </c>
      <c r="F280" s="138" t="s">
        <v>42</v>
      </c>
      <c r="G280" s="206">
        <v>3</v>
      </c>
      <c r="H280" s="204">
        <v>150</v>
      </c>
      <c r="I280" s="239">
        <v>450</v>
      </c>
      <c r="J280" s="239"/>
    </row>
    <row r="281" spans="1:10" ht="19.5" customHeight="1">
      <c r="A281" s="138">
        <v>13</v>
      </c>
      <c r="B281" s="236" t="s">
        <v>175</v>
      </c>
      <c r="C281" s="237"/>
      <c r="D281" s="238"/>
      <c r="E281" s="138">
        <v>340</v>
      </c>
      <c r="F281" s="138" t="s">
        <v>42</v>
      </c>
      <c r="G281" s="206">
        <v>5</v>
      </c>
      <c r="H281" s="204">
        <v>60</v>
      </c>
      <c r="I281" s="239">
        <v>300</v>
      </c>
      <c r="J281" s="239"/>
    </row>
    <row r="282" spans="1:10" ht="19.5" customHeight="1">
      <c r="A282" s="138">
        <v>14</v>
      </c>
      <c r="B282" s="236" t="s">
        <v>176</v>
      </c>
      <c r="C282" s="237"/>
      <c r="D282" s="238"/>
      <c r="E282" s="138">
        <v>340</v>
      </c>
      <c r="F282" s="138" t="s">
        <v>42</v>
      </c>
      <c r="G282" s="206">
        <v>2</v>
      </c>
      <c r="H282" s="204">
        <v>350</v>
      </c>
      <c r="I282" s="239">
        <v>700</v>
      </c>
      <c r="J282" s="239"/>
    </row>
    <row r="283" spans="1:10" ht="19.5" customHeight="1">
      <c r="A283" s="138">
        <v>15</v>
      </c>
      <c r="B283" s="205" t="s">
        <v>224</v>
      </c>
      <c r="C283" s="193"/>
      <c r="D283" s="194"/>
      <c r="E283" s="138">
        <v>340</v>
      </c>
      <c r="F283" s="138" t="s">
        <v>42</v>
      </c>
      <c r="G283" s="206">
        <v>10</v>
      </c>
      <c r="H283" s="204">
        <v>48</v>
      </c>
      <c r="I283" s="239">
        <v>480</v>
      </c>
      <c r="J283" s="239"/>
    </row>
    <row r="284" spans="1:10" ht="15" customHeight="1">
      <c r="A284" s="124"/>
      <c r="B284" s="122"/>
      <c r="C284" s="123"/>
      <c r="D284" s="123"/>
      <c r="E284" s="124"/>
      <c r="F284" s="124"/>
      <c r="G284" s="125"/>
      <c r="H284" s="126"/>
      <c r="I284" s="207"/>
      <c r="J284" s="207"/>
    </row>
    <row r="285" spans="1:10" ht="22.5" customHeight="1">
      <c r="A285" s="138">
        <v>1</v>
      </c>
      <c r="B285" s="236" t="s">
        <v>232</v>
      </c>
      <c r="C285" s="243"/>
      <c r="D285" s="243"/>
      <c r="E285" s="243"/>
      <c r="F285" s="243"/>
      <c r="G285" s="243"/>
      <c r="H285" s="244"/>
      <c r="I285" s="223">
        <v>0</v>
      </c>
      <c r="J285" s="224"/>
    </row>
    <row r="286" spans="1:10" ht="22.5" customHeight="1">
      <c r="A286" s="138">
        <v>2</v>
      </c>
      <c r="B286" s="236" t="s">
        <v>217</v>
      </c>
      <c r="C286" s="243"/>
      <c r="D286" s="243"/>
      <c r="E286" s="243"/>
      <c r="F286" s="243"/>
      <c r="G286" s="243"/>
      <c r="H286" s="244"/>
      <c r="I286" s="223">
        <v>0</v>
      </c>
      <c r="J286" s="224"/>
    </row>
    <row r="287" spans="1:10" ht="23.25" customHeight="1">
      <c r="A287" s="138"/>
      <c r="B287" s="245" t="s">
        <v>177</v>
      </c>
      <c r="C287" s="246"/>
      <c r="D287" s="246"/>
      <c r="E287" s="246"/>
      <c r="F287" s="246"/>
      <c r="G287" s="246"/>
      <c r="H287" s="247"/>
      <c r="I287" s="234">
        <f>SUM(I285:J286)</f>
        <v>0</v>
      </c>
      <c r="J287" s="235"/>
    </row>
    <row r="288" spans="1:10" ht="15" customHeight="1">
      <c r="A288" s="124"/>
      <c r="B288" s="122"/>
      <c r="C288" s="123"/>
      <c r="D288" s="123"/>
      <c r="E288" s="124"/>
      <c r="F288" s="124"/>
      <c r="G288" s="125"/>
      <c r="H288" s="126"/>
      <c r="I288" s="207"/>
      <c r="J288" s="207"/>
    </row>
    <row r="289" spans="1:10" ht="23.25" customHeight="1">
      <c r="A289" s="138"/>
      <c r="B289" s="240" t="s">
        <v>178</v>
      </c>
      <c r="C289" s="241"/>
      <c r="D289" s="241"/>
      <c r="E289" s="241"/>
      <c r="F289" s="241"/>
      <c r="G289" s="241"/>
      <c r="H289" s="242"/>
      <c r="I289" s="234">
        <f>I256+I268+I287</f>
        <v>35000</v>
      </c>
      <c r="J289" s="235"/>
    </row>
    <row r="290" spans="1:10" ht="20.25">
      <c r="A290" s="124"/>
      <c r="B290" s="118"/>
      <c r="C290" s="118"/>
      <c r="D290" s="118"/>
      <c r="E290" s="124"/>
      <c r="F290" s="124"/>
      <c r="G290" s="124"/>
      <c r="H290" s="124"/>
      <c r="I290" s="160"/>
      <c r="J290" s="160"/>
    </row>
    <row r="291" spans="1:10" ht="30" customHeight="1">
      <c r="A291" s="128"/>
      <c r="B291" s="263" t="s">
        <v>85</v>
      </c>
      <c r="C291" s="263"/>
      <c r="D291" s="263"/>
      <c r="E291" s="263"/>
      <c r="F291" s="263"/>
      <c r="G291" s="263"/>
      <c r="H291" s="263"/>
      <c r="I291" s="263"/>
      <c r="J291" s="263"/>
    </row>
    <row r="292" spans="1:10" ht="40.5">
      <c r="A292" s="134" t="s">
        <v>1</v>
      </c>
      <c r="B292" s="227" t="s">
        <v>2</v>
      </c>
      <c r="C292" s="227"/>
      <c r="D292" s="227"/>
      <c r="E292" s="133" t="s">
        <v>6</v>
      </c>
      <c r="F292" s="132" t="s">
        <v>21</v>
      </c>
      <c r="G292" s="135" t="s">
        <v>3</v>
      </c>
      <c r="H292" s="133" t="s">
        <v>206</v>
      </c>
      <c r="I292" s="229" t="s">
        <v>210</v>
      </c>
      <c r="J292" s="230"/>
    </row>
    <row r="293" spans="1:10" ht="20.25">
      <c r="A293" s="138">
        <v>1</v>
      </c>
      <c r="B293" s="262">
        <v>2</v>
      </c>
      <c r="C293" s="262"/>
      <c r="D293" s="262"/>
      <c r="E293" s="161">
        <v>3</v>
      </c>
      <c r="F293" s="157">
        <v>4</v>
      </c>
      <c r="G293" s="231">
        <v>5</v>
      </c>
      <c r="H293" s="242"/>
      <c r="I293" s="231">
        <v>6</v>
      </c>
      <c r="J293" s="233"/>
    </row>
    <row r="294" spans="1:10" ht="24.75" customHeight="1">
      <c r="A294" s="195">
        <v>1</v>
      </c>
      <c r="B294" s="248" t="s">
        <v>40</v>
      </c>
      <c r="C294" s="249"/>
      <c r="D294" s="250"/>
      <c r="E294" s="123"/>
      <c r="F294" s="196"/>
      <c r="G294" s="258"/>
      <c r="H294" s="259"/>
      <c r="I294" s="260">
        <f>SUM(I295:J303)</f>
        <v>0</v>
      </c>
      <c r="J294" s="261"/>
    </row>
    <row r="295" spans="1:10" ht="19.5" customHeight="1">
      <c r="A295" s="176">
        <v>1</v>
      </c>
      <c r="B295" s="197" t="s">
        <v>65</v>
      </c>
      <c r="C295" s="198"/>
      <c r="D295" s="199"/>
      <c r="E295" s="138">
        <v>340</v>
      </c>
      <c r="F295" s="157" t="s">
        <v>42</v>
      </c>
      <c r="G295" s="200"/>
      <c r="H295" s="201"/>
      <c r="I295" s="239"/>
      <c r="J295" s="239"/>
    </row>
    <row r="296" spans="1:10" ht="19.5" customHeight="1">
      <c r="A296" s="176">
        <v>2</v>
      </c>
      <c r="B296" s="197" t="s">
        <v>66</v>
      </c>
      <c r="C296" s="198"/>
      <c r="D296" s="199"/>
      <c r="E296" s="138">
        <v>340</v>
      </c>
      <c r="F296" s="157" t="s">
        <v>42</v>
      </c>
      <c r="G296" s="200"/>
      <c r="H296" s="201"/>
      <c r="I296" s="223"/>
      <c r="J296" s="224"/>
    </row>
    <row r="297" spans="1:10" ht="19.5" customHeight="1">
      <c r="A297" s="176">
        <v>4</v>
      </c>
      <c r="B297" s="197" t="s">
        <v>70</v>
      </c>
      <c r="C297" s="198"/>
      <c r="D297" s="199"/>
      <c r="E297" s="138">
        <v>340</v>
      </c>
      <c r="F297" s="157" t="s">
        <v>42</v>
      </c>
      <c r="G297" s="200"/>
      <c r="H297" s="201"/>
      <c r="I297" s="223"/>
      <c r="J297" s="224"/>
    </row>
    <row r="298" spans="1:10" ht="19.5" customHeight="1">
      <c r="A298" s="176">
        <v>5</v>
      </c>
      <c r="B298" s="197" t="s">
        <v>68</v>
      </c>
      <c r="C298" s="198"/>
      <c r="D298" s="199"/>
      <c r="E298" s="138">
        <v>340</v>
      </c>
      <c r="F298" s="157" t="s">
        <v>42</v>
      </c>
      <c r="G298" s="200"/>
      <c r="H298" s="201"/>
      <c r="I298" s="223"/>
      <c r="J298" s="224"/>
    </row>
    <row r="299" spans="1:10" ht="19.5" customHeight="1">
      <c r="A299" s="176">
        <v>6</v>
      </c>
      <c r="B299" s="197" t="s">
        <v>67</v>
      </c>
      <c r="C299" s="198"/>
      <c r="D299" s="199"/>
      <c r="E299" s="138">
        <v>340</v>
      </c>
      <c r="F299" s="157" t="s">
        <v>42</v>
      </c>
      <c r="G299" s="200"/>
      <c r="H299" s="201"/>
      <c r="I299" s="223"/>
      <c r="J299" s="224"/>
    </row>
    <row r="300" spans="1:10" ht="19.5" customHeight="1">
      <c r="A300" s="176">
        <v>8</v>
      </c>
      <c r="B300" s="197" t="s">
        <v>69</v>
      </c>
      <c r="C300" s="198"/>
      <c r="D300" s="199"/>
      <c r="E300" s="138">
        <v>340</v>
      </c>
      <c r="F300" s="157" t="s">
        <v>42</v>
      </c>
      <c r="G300" s="200"/>
      <c r="H300" s="201"/>
      <c r="I300" s="223"/>
      <c r="J300" s="224"/>
    </row>
    <row r="301" spans="1:10" ht="19.5" customHeight="1">
      <c r="A301" s="176">
        <v>10</v>
      </c>
      <c r="B301" s="197" t="s">
        <v>72</v>
      </c>
      <c r="C301" s="198"/>
      <c r="D301" s="199"/>
      <c r="E301" s="138">
        <v>340</v>
      </c>
      <c r="F301" s="157" t="s">
        <v>42</v>
      </c>
      <c r="G301" s="200"/>
      <c r="H301" s="201"/>
      <c r="I301" s="223"/>
      <c r="J301" s="224"/>
    </row>
    <row r="302" spans="1:10" ht="19.5" customHeight="1">
      <c r="A302" s="176">
        <v>11</v>
      </c>
      <c r="B302" s="197" t="s">
        <v>74</v>
      </c>
      <c r="C302" s="198"/>
      <c r="D302" s="199"/>
      <c r="E302" s="138">
        <v>340</v>
      </c>
      <c r="F302" s="157" t="s">
        <v>42</v>
      </c>
      <c r="G302" s="200"/>
      <c r="H302" s="201"/>
      <c r="I302" s="223"/>
      <c r="J302" s="224"/>
    </row>
    <row r="303" spans="1:10" ht="19.5" customHeight="1">
      <c r="A303" s="176">
        <v>12</v>
      </c>
      <c r="B303" s="255" t="s">
        <v>164</v>
      </c>
      <c r="C303" s="256"/>
      <c r="D303" s="257"/>
      <c r="E303" s="138">
        <v>340</v>
      </c>
      <c r="F303" s="157" t="s">
        <v>42</v>
      </c>
      <c r="G303" s="200"/>
      <c r="H303" s="201"/>
      <c r="I303" s="223"/>
      <c r="J303" s="224"/>
    </row>
    <row r="304" spans="1:10" ht="41.25" customHeight="1">
      <c r="A304" s="195">
        <v>2</v>
      </c>
      <c r="B304" s="248" t="s">
        <v>75</v>
      </c>
      <c r="C304" s="249"/>
      <c r="D304" s="250"/>
      <c r="E304" s="202">
        <v>340</v>
      </c>
      <c r="F304" s="179" t="s">
        <v>42</v>
      </c>
      <c r="G304" s="149"/>
      <c r="H304" s="151"/>
      <c r="I304" s="251">
        <f>SUM(I305:J318)</f>
        <v>0</v>
      </c>
      <c r="J304" s="252"/>
    </row>
    <row r="305" spans="1:10" ht="19.5" customHeight="1">
      <c r="A305" s="138">
        <v>1</v>
      </c>
      <c r="B305" s="253" t="s">
        <v>78</v>
      </c>
      <c r="C305" s="254"/>
      <c r="D305" s="254"/>
      <c r="E305" s="138">
        <v>340</v>
      </c>
      <c r="F305" s="138" t="s">
        <v>77</v>
      </c>
      <c r="G305" s="203"/>
      <c r="H305" s="204"/>
      <c r="I305" s="239"/>
      <c r="J305" s="239"/>
    </row>
    <row r="306" spans="1:10" ht="19.5" customHeight="1">
      <c r="A306" s="138">
        <v>2</v>
      </c>
      <c r="B306" s="205" t="s">
        <v>79</v>
      </c>
      <c r="C306" s="193"/>
      <c r="D306" s="194"/>
      <c r="E306" s="138">
        <v>340</v>
      </c>
      <c r="F306" s="138" t="s">
        <v>42</v>
      </c>
      <c r="G306" s="206"/>
      <c r="H306" s="204"/>
      <c r="I306" s="239"/>
      <c r="J306" s="239"/>
    </row>
    <row r="307" spans="1:10" ht="19.5" customHeight="1">
      <c r="A307" s="138">
        <v>3</v>
      </c>
      <c r="B307" s="236" t="s">
        <v>80</v>
      </c>
      <c r="C307" s="237"/>
      <c r="D307" s="238"/>
      <c r="E307" s="138">
        <v>340</v>
      </c>
      <c r="F307" s="138" t="s">
        <v>42</v>
      </c>
      <c r="G307" s="206"/>
      <c r="H307" s="204"/>
      <c r="I307" s="239"/>
      <c r="J307" s="239"/>
    </row>
    <row r="308" spans="1:10" ht="19.5" customHeight="1">
      <c r="A308" s="138">
        <v>4</v>
      </c>
      <c r="B308" s="236" t="s">
        <v>90</v>
      </c>
      <c r="C308" s="237"/>
      <c r="D308" s="238"/>
      <c r="E308" s="138">
        <v>340</v>
      </c>
      <c r="F308" s="138" t="s">
        <v>42</v>
      </c>
      <c r="G308" s="206"/>
      <c r="H308" s="204"/>
      <c r="I308" s="239"/>
      <c r="J308" s="239"/>
    </row>
    <row r="309" spans="1:10" ht="19.5" customHeight="1">
      <c r="A309" s="138">
        <v>5</v>
      </c>
      <c r="B309" s="236" t="s">
        <v>91</v>
      </c>
      <c r="C309" s="237"/>
      <c r="D309" s="238"/>
      <c r="E309" s="138">
        <v>340</v>
      </c>
      <c r="F309" s="138" t="s">
        <v>165</v>
      </c>
      <c r="G309" s="206"/>
      <c r="H309" s="204"/>
      <c r="I309" s="239"/>
      <c r="J309" s="239"/>
    </row>
    <row r="310" spans="1:11" ht="19.5" customHeight="1">
      <c r="A310" s="138">
        <v>6</v>
      </c>
      <c r="B310" s="236" t="s">
        <v>166</v>
      </c>
      <c r="C310" s="237"/>
      <c r="D310" s="238"/>
      <c r="E310" s="138">
        <v>340</v>
      </c>
      <c r="F310" s="138" t="s">
        <v>76</v>
      </c>
      <c r="G310" s="206"/>
      <c r="H310" s="204"/>
      <c r="I310" s="239"/>
      <c r="J310" s="239"/>
      <c r="K310"/>
    </row>
    <row r="311" spans="1:11" ht="19.5" customHeight="1">
      <c r="A311" s="138">
        <v>7</v>
      </c>
      <c r="B311" s="205" t="s">
        <v>167</v>
      </c>
      <c r="C311" s="193"/>
      <c r="D311" s="194"/>
      <c r="E311" s="138">
        <v>340</v>
      </c>
      <c r="F311" s="138" t="s">
        <v>165</v>
      </c>
      <c r="G311" s="206"/>
      <c r="H311" s="204"/>
      <c r="I311" s="239"/>
      <c r="J311" s="239"/>
      <c r="K311"/>
    </row>
    <row r="312" spans="1:11" ht="19.5" customHeight="1">
      <c r="A312" s="138">
        <v>8</v>
      </c>
      <c r="B312" s="236" t="s">
        <v>168</v>
      </c>
      <c r="C312" s="237"/>
      <c r="D312" s="238"/>
      <c r="E312" s="138">
        <v>340</v>
      </c>
      <c r="F312" s="138" t="s">
        <v>42</v>
      </c>
      <c r="G312" s="206"/>
      <c r="H312" s="204"/>
      <c r="I312" s="239"/>
      <c r="J312" s="239"/>
      <c r="K312"/>
    </row>
    <row r="313" spans="1:10" ht="19.5" customHeight="1">
      <c r="A313" s="138">
        <v>9</v>
      </c>
      <c r="B313" s="205" t="s">
        <v>169</v>
      </c>
      <c r="C313" s="193"/>
      <c r="D313" s="194"/>
      <c r="E313" s="138">
        <v>340</v>
      </c>
      <c r="F313" s="138" t="s">
        <v>42</v>
      </c>
      <c r="G313" s="206"/>
      <c r="H313" s="204"/>
      <c r="I313" s="239"/>
      <c r="J313" s="239"/>
    </row>
    <row r="314" spans="1:10" ht="19.5" customHeight="1">
      <c r="A314" s="138">
        <v>10</v>
      </c>
      <c r="B314" s="205" t="s">
        <v>170</v>
      </c>
      <c r="C314" s="193"/>
      <c r="D314" s="194"/>
      <c r="E314" s="138">
        <v>340</v>
      </c>
      <c r="F314" s="138" t="s">
        <v>171</v>
      </c>
      <c r="G314" s="206"/>
      <c r="H314" s="204"/>
      <c r="I314" s="239"/>
      <c r="J314" s="239"/>
    </row>
    <row r="315" spans="1:10" ht="19.5" customHeight="1">
      <c r="A315" s="138">
        <v>11</v>
      </c>
      <c r="B315" s="264" t="s">
        <v>172</v>
      </c>
      <c r="C315" s="237"/>
      <c r="D315" s="238"/>
      <c r="E315" s="138">
        <v>340</v>
      </c>
      <c r="F315" s="138" t="s">
        <v>42</v>
      </c>
      <c r="G315" s="206"/>
      <c r="H315" s="204"/>
      <c r="I315" s="239"/>
      <c r="J315" s="239"/>
    </row>
    <row r="316" spans="1:10" ht="19.5" customHeight="1">
      <c r="A316" s="138">
        <v>12</v>
      </c>
      <c r="B316" s="205" t="s">
        <v>174</v>
      </c>
      <c r="C316" s="193"/>
      <c r="D316" s="194"/>
      <c r="E316" s="138">
        <v>340</v>
      </c>
      <c r="F316" s="138" t="s">
        <v>42</v>
      </c>
      <c r="G316" s="206"/>
      <c r="H316" s="204"/>
      <c r="I316" s="239"/>
      <c r="J316" s="239"/>
    </row>
    <row r="317" spans="1:10" ht="19.5" customHeight="1">
      <c r="A317" s="138">
        <v>13</v>
      </c>
      <c r="B317" s="236" t="s">
        <v>175</v>
      </c>
      <c r="C317" s="237"/>
      <c r="D317" s="238"/>
      <c r="E317" s="138">
        <v>340</v>
      </c>
      <c r="F317" s="138" t="s">
        <v>42</v>
      </c>
      <c r="G317" s="206"/>
      <c r="H317" s="204"/>
      <c r="I317" s="239"/>
      <c r="J317" s="239"/>
    </row>
    <row r="318" spans="1:10" ht="19.5" customHeight="1">
      <c r="A318" s="138">
        <v>14</v>
      </c>
      <c r="B318" s="236" t="s">
        <v>176</v>
      </c>
      <c r="C318" s="237"/>
      <c r="D318" s="238"/>
      <c r="E318" s="138">
        <v>340</v>
      </c>
      <c r="F318" s="138" t="s">
        <v>42</v>
      </c>
      <c r="G318" s="206"/>
      <c r="H318" s="204"/>
      <c r="I318" s="239"/>
      <c r="J318" s="239"/>
    </row>
    <row r="319" spans="1:10" ht="15" customHeight="1">
      <c r="A319" s="124"/>
      <c r="B319" s="122"/>
      <c r="C319" s="123"/>
      <c r="D319" s="123"/>
      <c r="E319" s="124"/>
      <c r="F319" s="124"/>
      <c r="G319" s="125"/>
      <c r="H319" s="126"/>
      <c r="I319" s="207"/>
      <c r="J319" s="207"/>
    </row>
    <row r="320" spans="1:10" ht="22.5" customHeight="1">
      <c r="A320" s="138">
        <v>1</v>
      </c>
      <c r="B320" s="236"/>
      <c r="C320" s="243"/>
      <c r="D320" s="243"/>
      <c r="E320" s="243"/>
      <c r="F320" s="243"/>
      <c r="G320" s="243"/>
      <c r="H320" s="244"/>
      <c r="I320" s="223"/>
      <c r="J320" s="224"/>
    </row>
    <row r="321" spans="1:10" ht="22.5" customHeight="1">
      <c r="A321" s="138">
        <v>2</v>
      </c>
      <c r="B321" s="236"/>
      <c r="C321" s="243"/>
      <c r="D321" s="243"/>
      <c r="E321" s="243"/>
      <c r="F321" s="243"/>
      <c r="G321" s="243"/>
      <c r="H321" s="244"/>
      <c r="I321" s="223"/>
      <c r="J321" s="224"/>
    </row>
    <row r="322" spans="1:10" ht="23.25" customHeight="1">
      <c r="A322" s="138"/>
      <c r="B322" s="245" t="s">
        <v>177</v>
      </c>
      <c r="C322" s="246"/>
      <c r="D322" s="246"/>
      <c r="E322" s="246"/>
      <c r="F322" s="246"/>
      <c r="G322" s="246"/>
      <c r="H322" s="247"/>
      <c r="I322" s="234">
        <f>SUM(I320:J321)</f>
        <v>0</v>
      </c>
      <c r="J322" s="235"/>
    </row>
    <row r="323" spans="1:10" ht="15" customHeight="1">
      <c r="A323" s="124"/>
      <c r="B323" s="122"/>
      <c r="C323" s="123"/>
      <c r="D323" s="123"/>
      <c r="E323" s="124"/>
      <c r="F323" s="124"/>
      <c r="G323" s="125"/>
      <c r="H323" s="126"/>
      <c r="I323" s="207"/>
      <c r="J323" s="207"/>
    </row>
    <row r="324" spans="1:10" ht="23.25" customHeight="1">
      <c r="A324" s="138"/>
      <c r="B324" s="240" t="s">
        <v>178</v>
      </c>
      <c r="C324" s="241"/>
      <c r="D324" s="241"/>
      <c r="E324" s="241"/>
      <c r="F324" s="241"/>
      <c r="G324" s="241"/>
      <c r="H324" s="242"/>
      <c r="I324" s="234">
        <f>I294+I304+I322</f>
        <v>0</v>
      </c>
      <c r="J324" s="235"/>
    </row>
    <row r="325" spans="1:10" ht="15" customHeight="1">
      <c r="A325" s="124"/>
      <c r="B325" s="122"/>
      <c r="C325" s="123"/>
      <c r="D325" s="123"/>
      <c r="E325" s="124"/>
      <c r="F325" s="124"/>
      <c r="G325" s="125"/>
      <c r="H325" s="126"/>
      <c r="I325" s="207"/>
      <c r="J325" s="207"/>
    </row>
    <row r="326" spans="1:10" ht="30" customHeight="1">
      <c r="A326" s="128"/>
      <c r="B326" s="263" t="s">
        <v>148</v>
      </c>
      <c r="C326" s="263"/>
      <c r="D326" s="263"/>
      <c r="E326" s="263"/>
      <c r="F326" s="263"/>
      <c r="G326" s="263"/>
      <c r="H326" s="263"/>
      <c r="I326" s="263"/>
      <c r="J326" s="263"/>
    </row>
    <row r="327" spans="1:10" ht="40.5">
      <c r="A327" s="134" t="s">
        <v>1</v>
      </c>
      <c r="B327" s="227" t="s">
        <v>2</v>
      </c>
      <c r="C327" s="227"/>
      <c r="D327" s="227"/>
      <c r="E327" s="133" t="s">
        <v>6</v>
      </c>
      <c r="F327" s="132" t="s">
        <v>21</v>
      </c>
      <c r="G327" s="135" t="s">
        <v>3</v>
      </c>
      <c r="H327" s="133" t="s">
        <v>206</v>
      </c>
      <c r="I327" s="229" t="s">
        <v>212</v>
      </c>
      <c r="J327" s="230"/>
    </row>
    <row r="328" spans="1:10" ht="20.25">
      <c r="A328" s="138">
        <v>1</v>
      </c>
      <c r="B328" s="262">
        <v>2</v>
      </c>
      <c r="C328" s="262"/>
      <c r="D328" s="262"/>
      <c r="E328" s="161">
        <v>3</v>
      </c>
      <c r="F328" s="157">
        <v>4</v>
      </c>
      <c r="G328" s="231">
        <v>5</v>
      </c>
      <c r="H328" s="242"/>
      <c r="I328" s="231">
        <v>6</v>
      </c>
      <c r="J328" s="233"/>
    </row>
    <row r="329" spans="1:10" ht="24.75" customHeight="1">
      <c r="A329" s="195">
        <v>1</v>
      </c>
      <c r="B329" s="248" t="s">
        <v>40</v>
      </c>
      <c r="C329" s="249"/>
      <c r="D329" s="250"/>
      <c r="E329" s="123"/>
      <c r="F329" s="196"/>
      <c r="G329" s="258"/>
      <c r="H329" s="259"/>
      <c r="I329" s="260">
        <f>SUM(I330:J338)</f>
        <v>0</v>
      </c>
      <c r="J329" s="261"/>
    </row>
    <row r="330" spans="1:10" ht="19.5" customHeight="1">
      <c r="A330" s="176">
        <v>1</v>
      </c>
      <c r="B330" s="197" t="s">
        <v>65</v>
      </c>
      <c r="C330" s="198"/>
      <c r="D330" s="199"/>
      <c r="E330" s="138">
        <v>340</v>
      </c>
      <c r="F330" s="157" t="s">
        <v>42</v>
      </c>
      <c r="G330" s="200"/>
      <c r="H330" s="201"/>
      <c r="I330" s="239"/>
      <c r="J330" s="239"/>
    </row>
    <row r="331" spans="1:10" ht="19.5" customHeight="1">
      <c r="A331" s="176">
        <v>2</v>
      </c>
      <c r="B331" s="197" t="s">
        <v>66</v>
      </c>
      <c r="C331" s="198"/>
      <c r="D331" s="199"/>
      <c r="E331" s="138">
        <v>340</v>
      </c>
      <c r="F331" s="157" t="s">
        <v>42</v>
      </c>
      <c r="G331" s="200"/>
      <c r="H331" s="201"/>
      <c r="I331" s="223"/>
      <c r="J331" s="224"/>
    </row>
    <row r="332" spans="1:10" ht="19.5" customHeight="1">
      <c r="A332" s="176">
        <v>4</v>
      </c>
      <c r="B332" s="197" t="s">
        <v>70</v>
      </c>
      <c r="C332" s="198"/>
      <c r="D332" s="199"/>
      <c r="E332" s="138">
        <v>340</v>
      </c>
      <c r="F332" s="157" t="s">
        <v>42</v>
      </c>
      <c r="G332" s="200"/>
      <c r="H332" s="201"/>
      <c r="I332" s="223"/>
      <c r="J332" s="224"/>
    </row>
    <row r="333" spans="1:10" ht="19.5" customHeight="1">
      <c r="A333" s="176">
        <v>5</v>
      </c>
      <c r="B333" s="197" t="s">
        <v>68</v>
      </c>
      <c r="C333" s="198"/>
      <c r="D333" s="199"/>
      <c r="E333" s="138">
        <v>340</v>
      </c>
      <c r="F333" s="157" t="s">
        <v>42</v>
      </c>
      <c r="G333" s="200"/>
      <c r="H333" s="201"/>
      <c r="I333" s="223"/>
      <c r="J333" s="224"/>
    </row>
    <row r="334" spans="1:10" ht="19.5" customHeight="1">
      <c r="A334" s="176">
        <v>6</v>
      </c>
      <c r="B334" s="197" t="s">
        <v>67</v>
      </c>
      <c r="C334" s="198"/>
      <c r="D334" s="199"/>
      <c r="E334" s="138">
        <v>340</v>
      </c>
      <c r="F334" s="157" t="s">
        <v>42</v>
      </c>
      <c r="G334" s="200"/>
      <c r="H334" s="201"/>
      <c r="I334" s="223"/>
      <c r="J334" s="224"/>
    </row>
    <row r="335" spans="1:10" ht="19.5" customHeight="1">
      <c r="A335" s="176">
        <v>8</v>
      </c>
      <c r="B335" s="197" t="s">
        <v>69</v>
      </c>
      <c r="C335" s="198"/>
      <c r="D335" s="199"/>
      <c r="E335" s="138">
        <v>340</v>
      </c>
      <c r="F335" s="157" t="s">
        <v>42</v>
      </c>
      <c r="G335" s="200"/>
      <c r="H335" s="201"/>
      <c r="I335" s="223"/>
      <c r="J335" s="224"/>
    </row>
    <row r="336" spans="1:10" ht="19.5" customHeight="1">
      <c r="A336" s="176">
        <v>10</v>
      </c>
      <c r="B336" s="197" t="s">
        <v>72</v>
      </c>
      <c r="C336" s="198"/>
      <c r="D336" s="199"/>
      <c r="E336" s="138">
        <v>340</v>
      </c>
      <c r="F336" s="157" t="s">
        <v>42</v>
      </c>
      <c r="G336" s="200"/>
      <c r="H336" s="201"/>
      <c r="I336" s="223"/>
      <c r="J336" s="224"/>
    </row>
    <row r="337" spans="1:10" ht="19.5" customHeight="1">
      <c r="A337" s="176">
        <v>11</v>
      </c>
      <c r="B337" s="197" t="s">
        <v>74</v>
      </c>
      <c r="C337" s="198"/>
      <c r="D337" s="199"/>
      <c r="E337" s="138">
        <v>340</v>
      </c>
      <c r="F337" s="157" t="s">
        <v>42</v>
      </c>
      <c r="G337" s="200"/>
      <c r="H337" s="201"/>
      <c r="I337" s="223"/>
      <c r="J337" s="224"/>
    </row>
    <row r="338" spans="1:10" ht="19.5" customHeight="1">
      <c r="A338" s="176">
        <v>12</v>
      </c>
      <c r="B338" s="255" t="s">
        <v>164</v>
      </c>
      <c r="C338" s="256"/>
      <c r="D338" s="257"/>
      <c r="E338" s="138">
        <v>340</v>
      </c>
      <c r="F338" s="157" t="s">
        <v>42</v>
      </c>
      <c r="G338" s="200"/>
      <c r="H338" s="201"/>
      <c r="I338" s="223"/>
      <c r="J338" s="224"/>
    </row>
    <row r="339" spans="1:10" ht="43.5" customHeight="1">
      <c r="A339" s="195">
        <v>2</v>
      </c>
      <c r="B339" s="248" t="s">
        <v>75</v>
      </c>
      <c r="C339" s="249"/>
      <c r="D339" s="250"/>
      <c r="E339" s="202">
        <v>340</v>
      </c>
      <c r="F339" s="179" t="s">
        <v>42</v>
      </c>
      <c r="G339" s="151"/>
      <c r="H339" s="151"/>
      <c r="I339" s="251">
        <f>SUM(I340:J353)</f>
        <v>0</v>
      </c>
      <c r="J339" s="252"/>
    </row>
    <row r="340" spans="1:10" ht="19.5" customHeight="1">
      <c r="A340" s="138">
        <v>1</v>
      </c>
      <c r="B340" s="253" t="s">
        <v>78</v>
      </c>
      <c r="C340" s="254"/>
      <c r="D340" s="254"/>
      <c r="E340" s="138">
        <v>340</v>
      </c>
      <c r="F340" s="138" t="s">
        <v>77</v>
      </c>
      <c r="G340" s="203"/>
      <c r="H340" s="204"/>
      <c r="I340" s="239"/>
      <c r="J340" s="239"/>
    </row>
    <row r="341" spans="1:10" ht="19.5" customHeight="1">
      <c r="A341" s="138">
        <v>2</v>
      </c>
      <c r="B341" s="205" t="s">
        <v>79</v>
      </c>
      <c r="C341" s="193"/>
      <c r="D341" s="194"/>
      <c r="E341" s="138">
        <v>340</v>
      </c>
      <c r="F341" s="138" t="s">
        <v>42</v>
      </c>
      <c r="G341" s="206"/>
      <c r="H341" s="204"/>
      <c r="I341" s="239"/>
      <c r="J341" s="239"/>
    </row>
    <row r="342" spans="1:10" ht="19.5" customHeight="1">
      <c r="A342" s="138">
        <v>3</v>
      </c>
      <c r="B342" s="236" t="s">
        <v>80</v>
      </c>
      <c r="C342" s="237"/>
      <c r="D342" s="238"/>
      <c r="E342" s="138">
        <v>340</v>
      </c>
      <c r="F342" s="138" t="s">
        <v>42</v>
      </c>
      <c r="G342" s="206"/>
      <c r="H342" s="204"/>
      <c r="I342" s="239"/>
      <c r="J342" s="239"/>
    </row>
    <row r="343" spans="1:10" ht="19.5" customHeight="1">
      <c r="A343" s="138">
        <v>4</v>
      </c>
      <c r="B343" s="236" t="s">
        <v>90</v>
      </c>
      <c r="C343" s="237"/>
      <c r="D343" s="238"/>
      <c r="E343" s="138">
        <v>340</v>
      </c>
      <c r="F343" s="138" t="s">
        <v>42</v>
      </c>
      <c r="G343" s="206"/>
      <c r="H343" s="204"/>
      <c r="I343" s="239"/>
      <c r="J343" s="239"/>
    </row>
    <row r="344" spans="1:10" ht="19.5" customHeight="1">
      <c r="A344" s="138">
        <v>5</v>
      </c>
      <c r="B344" s="236" t="s">
        <v>91</v>
      </c>
      <c r="C344" s="237"/>
      <c r="D344" s="238"/>
      <c r="E344" s="138">
        <v>340</v>
      </c>
      <c r="F344" s="138" t="s">
        <v>165</v>
      </c>
      <c r="G344" s="206"/>
      <c r="H344" s="204"/>
      <c r="I344" s="239"/>
      <c r="J344" s="239"/>
    </row>
    <row r="345" spans="1:11" ht="19.5" customHeight="1">
      <c r="A345" s="138">
        <v>6</v>
      </c>
      <c r="B345" s="236" t="s">
        <v>166</v>
      </c>
      <c r="C345" s="237"/>
      <c r="D345" s="238"/>
      <c r="E345" s="138">
        <v>340</v>
      </c>
      <c r="F345" s="138" t="s">
        <v>76</v>
      </c>
      <c r="G345" s="206"/>
      <c r="H345" s="204"/>
      <c r="I345" s="239"/>
      <c r="J345" s="239"/>
      <c r="K345"/>
    </row>
    <row r="346" spans="1:11" ht="19.5" customHeight="1">
      <c r="A346" s="138">
        <v>7</v>
      </c>
      <c r="B346" s="205" t="s">
        <v>167</v>
      </c>
      <c r="C346" s="193"/>
      <c r="D346" s="194"/>
      <c r="E346" s="138">
        <v>340</v>
      </c>
      <c r="F346" s="138" t="s">
        <v>165</v>
      </c>
      <c r="G346" s="206"/>
      <c r="H346" s="204"/>
      <c r="I346" s="239"/>
      <c r="J346" s="239"/>
      <c r="K346"/>
    </row>
    <row r="347" spans="1:11" ht="19.5" customHeight="1">
      <c r="A347" s="138">
        <v>8</v>
      </c>
      <c r="B347" s="236" t="s">
        <v>168</v>
      </c>
      <c r="C347" s="237"/>
      <c r="D347" s="238"/>
      <c r="E347" s="138">
        <v>340</v>
      </c>
      <c r="F347" s="138" t="s">
        <v>42</v>
      </c>
      <c r="G347" s="206"/>
      <c r="H347" s="204"/>
      <c r="I347" s="239"/>
      <c r="J347" s="239"/>
      <c r="K347"/>
    </row>
    <row r="348" spans="1:11" ht="19.5" customHeight="1">
      <c r="A348" s="138">
        <v>9</v>
      </c>
      <c r="B348" s="205" t="s">
        <v>169</v>
      </c>
      <c r="C348" s="193"/>
      <c r="D348" s="194"/>
      <c r="E348" s="138">
        <v>340</v>
      </c>
      <c r="F348" s="138" t="s">
        <v>42</v>
      </c>
      <c r="G348" s="206"/>
      <c r="H348" s="204"/>
      <c r="I348" s="239"/>
      <c r="J348" s="239"/>
      <c r="K348" s="214"/>
    </row>
    <row r="349" spans="1:10" ht="19.5" customHeight="1">
      <c r="A349" s="138">
        <v>10</v>
      </c>
      <c r="B349" s="205" t="s">
        <v>170</v>
      </c>
      <c r="C349" s="193"/>
      <c r="D349" s="194"/>
      <c r="E349" s="138">
        <v>340</v>
      </c>
      <c r="F349" s="138" t="s">
        <v>171</v>
      </c>
      <c r="G349" s="206"/>
      <c r="H349" s="204"/>
      <c r="I349" s="239"/>
      <c r="J349" s="239"/>
    </row>
    <row r="350" spans="1:10" ht="19.5" customHeight="1">
      <c r="A350" s="138">
        <v>11</v>
      </c>
      <c r="B350" s="236" t="s">
        <v>172</v>
      </c>
      <c r="C350" s="237"/>
      <c r="D350" s="238"/>
      <c r="E350" s="138">
        <v>340</v>
      </c>
      <c r="F350" s="138" t="s">
        <v>42</v>
      </c>
      <c r="G350" s="206"/>
      <c r="H350" s="204"/>
      <c r="I350" s="239"/>
      <c r="J350" s="239"/>
    </row>
    <row r="351" spans="1:10" ht="19.5" customHeight="1">
      <c r="A351" s="138">
        <v>12</v>
      </c>
      <c r="B351" s="205" t="s">
        <v>174</v>
      </c>
      <c r="C351" s="193"/>
      <c r="D351" s="194"/>
      <c r="E351" s="138">
        <v>340</v>
      </c>
      <c r="F351" s="138" t="s">
        <v>42</v>
      </c>
      <c r="G351" s="206"/>
      <c r="H351" s="204"/>
      <c r="I351" s="239"/>
      <c r="J351" s="239"/>
    </row>
    <row r="352" spans="1:10" ht="19.5" customHeight="1">
      <c r="A352" s="138">
        <v>13</v>
      </c>
      <c r="B352" s="236" t="s">
        <v>175</v>
      </c>
      <c r="C352" s="237"/>
      <c r="D352" s="238"/>
      <c r="E352" s="138">
        <v>340</v>
      </c>
      <c r="F352" s="138" t="s">
        <v>42</v>
      </c>
      <c r="G352" s="206"/>
      <c r="H352" s="204"/>
      <c r="I352" s="239"/>
      <c r="J352" s="239"/>
    </row>
    <row r="353" spans="1:10" ht="19.5" customHeight="1">
      <c r="A353" s="138">
        <v>14</v>
      </c>
      <c r="B353" s="236" t="s">
        <v>176</v>
      </c>
      <c r="C353" s="237"/>
      <c r="D353" s="238"/>
      <c r="E353" s="138">
        <v>340</v>
      </c>
      <c r="F353" s="138" t="s">
        <v>42</v>
      </c>
      <c r="G353" s="206"/>
      <c r="H353" s="204"/>
      <c r="I353" s="239"/>
      <c r="J353" s="239"/>
    </row>
    <row r="354" spans="1:10" ht="15" customHeight="1">
      <c r="A354" s="124"/>
      <c r="B354" s="122"/>
      <c r="C354" s="123"/>
      <c r="D354" s="123"/>
      <c r="E354" s="124"/>
      <c r="F354" s="124"/>
      <c r="G354" s="125"/>
      <c r="H354" s="126"/>
      <c r="I354" s="207"/>
      <c r="J354" s="207"/>
    </row>
    <row r="355" spans="1:10" ht="22.5" customHeight="1">
      <c r="A355" s="138">
        <v>1</v>
      </c>
      <c r="B355" s="236"/>
      <c r="C355" s="243"/>
      <c r="D355" s="243"/>
      <c r="E355" s="243"/>
      <c r="F355" s="243"/>
      <c r="G355" s="243"/>
      <c r="H355" s="244"/>
      <c r="I355" s="223"/>
      <c r="J355" s="224"/>
    </row>
    <row r="356" spans="1:10" ht="22.5" customHeight="1">
      <c r="A356" s="138">
        <v>2</v>
      </c>
      <c r="B356" s="236"/>
      <c r="C356" s="243"/>
      <c r="D356" s="243"/>
      <c r="E356" s="243"/>
      <c r="F356" s="243"/>
      <c r="G356" s="243"/>
      <c r="H356" s="244"/>
      <c r="I356" s="223"/>
      <c r="J356" s="224"/>
    </row>
    <row r="357" spans="1:10" ht="23.25" customHeight="1">
      <c r="A357" s="138"/>
      <c r="B357" s="245" t="s">
        <v>177</v>
      </c>
      <c r="C357" s="246"/>
      <c r="D357" s="246"/>
      <c r="E357" s="246"/>
      <c r="F357" s="246"/>
      <c r="G357" s="246"/>
      <c r="H357" s="247"/>
      <c r="I357" s="234">
        <f>SUM(I355:J356)</f>
        <v>0</v>
      </c>
      <c r="J357" s="235"/>
    </row>
    <row r="358" spans="1:10" ht="15" customHeight="1">
      <c r="A358" s="124"/>
      <c r="B358" s="122"/>
      <c r="C358" s="123"/>
      <c r="D358" s="123"/>
      <c r="E358" s="124"/>
      <c r="F358" s="124"/>
      <c r="G358" s="125"/>
      <c r="H358" s="126"/>
      <c r="I358" s="207"/>
      <c r="J358" s="207"/>
    </row>
    <row r="359" spans="1:10" ht="23.25" customHeight="1">
      <c r="A359" s="138"/>
      <c r="B359" s="240" t="s">
        <v>178</v>
      </c>
      <c r="C359" s="241"/>
      <c r="D359" s="241"/>
      <c r="E359" s="241"/>
      <c r="F359" s="241"/>
      <c r="G359" s="241"/>
      <c r="H359" s="242"/>
      <c r="I359" s="234">
        <f>I329+I339+I357</f>
        <v>0</v>
      </c>
      <c r="J359" s="235"/>
    </row>
    <row r="360" spans="1:12" ht="18.75" customHeight="1" thickBot="1">
      <c r="A360" s="124"/>
      <c r="B360" s="153"/>
      <c r="C360" s="153"/>
      <c r="D360" s="153"/>
      <c r="E360" s="153"/>
      <c r="F360" s="153"/>
      <c r="G360" s="153"/>
      <c r="H360" s="208"/>
      <c r="I360" s="208"/>
      <c r="J360" s="209"/>
      <c r="L360" s="99"/>
    </row>
    <row r="361" spans="1:10" ht="20.25">
      <c r="A361" s="311" t="s">
        <v>0</v>
      </c>
      <c r="B361" s="312"/>
      <c r="C361" s="312"/>
      <c r="D361" s="312"/>
      <c r="E361" s="312"/>
      <c r="F361" s="312"/>
      <c r="G361" s="313"/>
      <c r="H361" s="210" t="s">
        <v>51</v>
      </c>
      <c r="I361" s="339">
        <f>J13+I51+I69+I105+I134+I180+I203+I207+I233+I256+I268+I172+I287</f>
        <v>4798400</v>
      </c>
      <c r="J361" s="340"/>
    </row>
    <row r="362" spans="1:10" ht="21" thickBot="1">
      <c r="A362" s="314"/>
      <c r="B362" s="315"/>
      <c r="C362" s="315"/>
      <c r="D362" s="315"/>
      <c r="E362" s="315"/>
      <c r="F362" s="315"/>
      <c r="G362" s="316"/>
      <c r="H362" s="134" t="s">
        <v>82</v>
      </c>
      <c r="I362" s="310">
        <f>J17+I31+I43+I55+I78+J95+I114+I142+J158+I188+I213+I216+I241+I324</f>
        <v>0</v>
      </c>
      <c r="J362" s="285"/>
    </row>
    <row r="363" spans="1:10" ht="21" thickBot="1">
      <c r="A363" s="283"/>
      <c r="B363" s="274"/>
      <c r="C363" s="274"/>
      <c r="D363" s="274"/>
      <c r="E363" s="274"/>
      <c r="F363" s="274"/>
      <c r="G363" s="317"/>
      <c r="H363" s="211" t="s">
        <v>182</v>
      </c>
      <c r="I363" s="310">
        <f>J21+I34+I46+I58+I87+J96+I123+I150+J162+I195+I222+I225+I249+I359</f>
        <v>0</v>
      </c>
      <c r="J363" s="285"/>
    </row>
    <row r="364" spans="1:10" ht="20.25">
      <c r="A364" s="127"/>
      <c r="B364" s="112"/>
      <c r="C364" s="212"/>
      <c r="D364" s="212"/>
      <c r="E364" s="212"/>
      <c r="F364" s="212"/>
      <c r="G364" s="212"/>
      <c r="H364" s="212"/>
      <c r="I364" s="212"/>
      <c r="J364" s="212"/>
    </row>
    <row r="365" spans="1:10" ht="20.25">
      <c r="A365" s="127"/>
      <c r="B365" s="308" t="s">
        <v>219</v>
      </c>
      <c r="C365" s="308"/>
      <c r="D365" s="308"/>
      <c r="E365" s="308"/>
      <c r="F365" s="127"/>
      <c r="G365" s="292"/>
      <c r="H365" s="309"/>
      <c r="I365" s="309"/>
      <c r="J365" s="127"/>
    </row>
    <row r="366" spans="1:10" ht="20.25">
      <c r="A366" s="127"/>
      <c r="B366" s="213"/>
      <c r="C366" s="213"/>
      <c r="D366" s="213"/>
      <c r="E366" s="213"/>
      <c r="F366" s="127"/>
      <c r="G366" s="127"/>
      <c r="H366" s="127"/>
      <c r="I366" s="127"/>
      <c r="J366" s="127"/>
    </row>
    <row r="367" spans="1:10" ht="20.25">
      <c r="A367" s="127"/>
      <c r="B367" s="308"/>
      <c r="C367" s="308"/>
      <c r="D367" s="308"/>
      <c r="E367" s="308"/>
      <c r="F367" s="127"/>
      <c r="G367" s="127"/>
      <c r="H367" s="127"/>
      <c r="I367" s="127"/>
      <c r="J367" s="127"/>
    </row>
    <row r="368" spans="1:10" ht="20.25">
      <c r="A368" s="127"/>
      <c r="B368" s="308" t="s">
        <v>58</v>
      </c>
      <c r="C368" s="308"/>
      <c r="D368" s="308"/>
      <c r="E368" s="308"/>
      <c r="F368" s="127"/>
      <c r="G368" s="292"/>
      <c r="H368" s="292"/>
      <c r="I368" s="292"/>
      <c r="J368" s="127"/>
    </row>
    <row r="369" spans="1:10" ht="20.25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</row>
    <row r="370" spans="1:10" ht="20.25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</row>
  </sheetData>
  <sheetProtection/>
  <mergeCells count="484">
    <mergeCell ref="B312:D312"/>
    <mergeCell ref="B294:D294"/>
    <mergeCell ref="B273:D273"/>
    <mergeCell ref="B279:D279"/>
    <mergeCell ref="B318:D318"/>
    <mergeCell ref="B309:D309"/>
    <mergeCell ref="B282:D282"/>
    <mergeCell ref="B307:D307"/>
    <mergeCell ref="B308:D308"/>
    <mergeCell ref="B304:D304"/>
    <mergeCell ref="B274:D274"/>
    <mergeCell ref="B310:D310"/>
    <mergeCell ref="I259:J259"/>
    <mergeCell ref="B266:D266"/>
    <mergeCell ref="I245:J245"/>
    <mergeCell ref="B272:D272"/>
    <mergeCell ref="B276:D276"/>
    <mergeCell ref="B281:D281"/>
    <mergeCell ref="I261:J261"/>
    <mergeCell ref="I279:J279"/>
    <mergeCell ref="I280:J280"/>
    <mergeCell ref="I281:J281"/>
    <mergeCell ref="I282:J282"/>
    <mergeCell ref="I260:J260"/>
    <mergeCell ref="B244:H244"/>
    <mergeCell ref="B202:D202"/>
    <mergeCell ref="B207:D207"/>
    <mergeCell ref="A227:J227"/>
    <mergeCell ref="B239:D239"/>
    <mergeCell ref="I239:J239"/>
    <mergeCell ref="I186:J186"/>
    <mergeCell ref="B187:D187"/>
    <mergeCell ref="I187:J187"/>
    <mergeCell ref="B230:D230"/>
    <mergeCell ref="B237:D237"/>
    <mergeCell ref="I237:J237"/>
    <mergeCell ref="I215:J215"/>
    <mergeCell ref="B216:D216"/>
    <mergeCell ref="I216:J216"/>
    <mergeCell ref="B218:J218"/>
    <mergeCell ref="B220:D220"/>
    <mergeCell ref="B245:D245"/>
    <mergeCell ref="A235:J235"/>
    <mergeCell ref="B236:H236"/>
    <mergeCell ref="B229:H229"/>
    <mergeCell ref="I178:J178"/>
    <mergeCell ref="A197:J197"/>
    <mergeCell ref="I201:J201"/>
    <mergeCell ref="B201:D201"/>
    <mergeCell ref="A190:J190"/>
    <mergeCell ref="I185:J185"/>
    <mergeCell ref="B186:D186"/>
    <mergeCell ref="B188:D188"/>
    <mergeCell ref="I188:J188"/>
    <mergeCell ref="B114:D114"/>
    <mergeCell ref="I114:J114"/>
    <mergeCell ref="B164:J164"/>
    <mergeCell ref="B122:D122"/>
    <mergeCell ref="I122:J122"/>
    <mergeCell ref="B158:I158"/>
    <mergeCell ref="B160:J160"/>
    <mergeCell ref="B154:I154"/>
    <mergeCell ref="B129:D129"/>
    <mergeCell ref="B127:H127"/>
    <mergeCell ref="B113:D113"/>
    <mergeCell ref="I113:J113"/>
    <mergeCell ref="B131:D131"/>
    <mergeCell ref="B152:J152"/>
    <mergeCell ref="B144:J144"/>
    <mergeCell ref="B130:D130"/>
    <mergeCell ref="B136:J136"/>
    <mergeCell ref="B134:D134"/>
    <mergeCell ref="B123:D123"/>
    <mergeCell ref="I123:J123"/>
    <mergeCell ref="I121:J121"/>
    <mergeCell ref="B105:D105"/>
    <mergeCell ref="I109:J109"/>
    <mergeCell ref="B111:D111"/>
    <mergeCell ref="I111:J111"/>
    <mergeCell ref="I120:J120"/>
    <mergeCell ref="G368:I368"/>
    <mergeCell ref="B368:E368"/>
    <mergeCell ref="I361:J361"/>
    <mergeCell ref="I200:J200"/>
    <mergeCell ref="B367:E367"/>
    <mergeCell ref="A243:J243"/>
    <mergeCell ref="I277:J277"/>
    <mergeCell ref="I258:J258"/>
    <mergeCell ref="I357:J357"/>
    <mergeCell ref="I276:J276"/>
    <mergeCell ref="B175:D175"/>
    <mergeCell ref="I110:J110"/>
    <mergeCell ref="C7:H7"/>
    <mergeCell ref="B118:D118"/>
    <mergeCell ref="I118:J118"/>
    <mergeCell ref="I100:J100"/>
    <mergeCell ref="B101:D101"/>
    <mergeCell ref="I101:J101"/>
    <mergeCell ref="B103:D103"/>
    <mergeCell ref="B110:D110"/>
    <mergeCell ref="B82:D82"/>
    <mergeCell ref="B74:D74"/>
    <mergeCell ref="B112:D112"/>
    <mergeCell ref="I104:J104"/>
    <mergeCell ref="B104:D104"/>
    <mergeCell ref="I102:J102"/>
    <mergeCell ref="B91:I91"/>
    <mergeCell ref="B93:J93"/>
    <mergeCell ref="I112:J112"/>
    <mergeCell ref="B109:D109"/>
    <mergeCell ref="B100:D100"/>
    <mergeCell ref="G34:H34"/>
    <mergeCell ref="I34:J34"/>
    <mergeCell ref="B37:C37"/>
    <mergeCell ref="G37:H37"/>
    <mergeCell ref="E82:J82"/>
    <mergeCell ref="B73:D73"/>
    <mergeCell ref="E73:J73"/>
    <mergeCell ref="B62:D62"/>
    <mergeCell ref="I65:J65"/>
    <mergeCell ref="B64:D64"/>
    <mergeCell ref="E64:J64"/>
    <mergeCell ref="B69:D69"/>
    <mergeCell ref="I69:J69"/>
    <mergeCell ref="B65:D65"/>
    <mergeCell ref="I67:J67"/>
    <mergeCell ref="I66:J66"/>
    <mergeCell ref="A98:J98"/>
    <mergeCell ref="B95:I95"/>
    <mergeCell ref="B89:J89"/>
    <mergeCell ref="I84:J84"/>
    <mergeCell ref="I85:J85"/>
    <mergeCell ref="B87:D87"/>
    <mergeCell ref="I87:J87"/>
    <mergeCell ref="B96:I96"/>
    <mergeCell ref="I51:J51"/>
    <mergeCell ref="F58:H58"/>
    <mergeCell ref="B63:D63"/>
    <mergeCell ref="I50:J50"/>
    <mergeCell ref="F55:H55"/>
    <mergeCell ref="I55:J55"/>
    <mergeCell ref="B55:C55"/>
    <mergeCell ref="B56:J56"/>
    <mergeCell ref="A60:J60"/>
    <mergeCell ref="B50:C50"/>
    <mergeCell ref="I49:J49"/>
    <mergeCell ref="F46:H46"/>
    <mergeCell ref="F49:H49"/>
    <mergeCell ref="F43:H43"/>
    <mergeCell ref="B43:C43"/>
    <mergeCell ref="B39:C39"/>
    <mergeCell ref="B46:C46"/>
    <mergeCell ref="A2:J2"/>
    <mergeCell ref="C6:H6"/>
    <mergeCell ref="D5:G5"/>
    <mergeCell ref="G38:H38"/>
    <mergeCell ref="I38:J38"/>
    <mergeCell ref="I37:J37"/>
    <mergeCell ref="A35:J35"/>
    <mergeCell ref="I27:J27"/>
    <mergeCell ref="G27:H27"/>
    <mergeCell ref="G26:H26"/>
    <mergeCell ref="A1:J1"/>
    <mergeCell ref="B25:C25"/>
    <mergeCell ref="A10:A11"/>
    <mergeCell ref="I25:J25"/>
    <mergeCell ref="J10:J11"/>
    <mergeCell ref="F10:F11"/>
    <mergeCell ref="B10:B11"/>
    <mergeCell ref="C3:H3"/>
    <mergeCell ref="G25:H25"/>
    <mergeCell ref="A8:J8"/>
    <mergeCell ref="I74:J74"/>
    <mergeCell ref="I75:J75"/>
    <mergeCell ref="H10:I10"/>
    <mergeCell ref="E10:E11"/>
    <mergeCell ref="I7:J7"/>
    <mergeCell ref="I3:J3"/>
    <mergeCell ref="I39:J39"/>
    <mergeCell ref="A41:J41"/>
    <mergeCell ref="B49:C49"/>
    <mergeCell ref="A47:J47"/>
    <mergeCell ref="D10:D11"/>
    <mergeCell ref="G10:G11"/>
    <mergeCell ref="A19:J19"/>
    <mergeCell ref="A23:J23"/>
    <mergeCell ref="C10:C11"/>
    <mergeCell ref="B17:I17"/>
    <mergeCell ref="B21:I21"/>
    <mergeCell ref="A15:J15"/>
    <mergeCell ref="B174:H174"/>
    <mergeCell ref="G39:H39"/>
    <mergeCell ref="B107:J107"/>
    <mergeCell ref="B116:J116"/>
    <mergeCell ref="B53:J53"/>
    <mergeCell ref="B121:D121"/>
    <mergeCell ref="B128:D128"/>
    <mergeCell ref="B78:D78"/>
    <mergeCell ref="B71:J71"/>
    <mergeCell ref="B51:C51"/>
    <mergeCell ref="B26:C26"/>
    <mergeCell ref="I26:J26"/>
    <mergeCell ref="I43:J43"/>
    <mergeCell ref="I46:J46"/>
    <mergeCell ref="A29:J29"/>
    <mergeCell ref="A44:J44"/>
    <mergeCell ref="B31:C31"/>
    <mergeCell ref="B34:C34"/>
    <mergeCell ref="B38:C38"/>
    <mergeCell ref="I31:J31"/>
    <mergeCell ref="B195:D195"/>
    <mergeCell ref="I195:J195"/>
    <mergeCell ref="B176:D176"/>
    <mergeCell ref="B183:J183"/>
    <mergeCell ref="I179:J179"/>
    <mergeCell ref="B180:D180"/>
    <mergeCell ref="B185:D185"/>
    <mergeCell ref="B177:D177"/>
    <mergeCell ref="B178:D178"/>
    <mergeCell ref="I177:J177"/>
    <mergeCell ref="B199:D199"/>
    <mergeCell ref="A252:J252"/>
    <mergeCell ref="I249:J249"/>
    <mergeCell ref="B254:D254"/>
    <mergeCell ref="B256:D256"/>
    <mergeCell ref="G257:H257"/>
    <mergeCell ref="I256:J257"/>
    <mergeCell ref="G256:H256"/>
    <mergeCell ref="B238:D238"/>
    <mergeCell ref="I199:J199"/>
    <mergeCell ref="B198:H198"/>
    <mergeCell ref="B200:D200"/>
    <mergeCell ref="B179:D179"/>
    <mergeCell ref="F50:H50"/>
    <mergeCell ref="F51:H51"/>
    <mergeCell ref="B120:D120"/>
    <mergeCell ref="B193:D193"/>
    <mergeCell ref="B102:D102"/>
    <mergeCell ref="B138:D138"/>
    <mergeCell ref="B156:J156"/>
    <mergeCell ref="I193:J193"/>
    <mergeCell ref="I254:J254"/>
    <mergeCell ref="I274:J274"/>
    <mergeCell ref="I270:J270"/>
    <mergeCell ref="I273:J273"/>
    <mergeCell ref="I275:J275"/>
    <mergeCell ref="I264:J264"/>
    <mergeCell ref="I266:J266"/>
    <mergeCell ref="I263:J263"/>
    <mergeCell ref="I238:J238"/>
    <mergeCell ref="B27:C27"/>
    <mergeCell ref="I206:J206"/>
    <mergeCell ref="I202:J202"/>
    <mergeCell ref="A32:J32"/>
    <mergeCell ref="G31:H31"/>
    <mergeCell ref="I353:J353"/>
    <mergeCell ref="I293:J293"/>
    <mergeCell ref="I278:J278"/>
    <mergeCell ref="I265:J265"/>
    <mergeCell ref="I255:J255"/>
    <mergeCell ref="I224:J224"/>
    <mergeCell ref="B225:D225"/>
    <mergeCell ref="B257:D257"/>
    <mergeCell ref="B365:E365"/>
    <mergeCell ref="I356:J356"/>
    <mergeCell ref="G365:I365"/>
    <mergeCell ref="I363:J363"/>
    <mergeCell ref="A361:G363"/>
    <mergeCell ref="I362:J362"/>
    <mergeCell ref="B228:H228"/>
    <mergeCell ref="I105:J105"/>
    <mergeCell ref="I129:J129"/>
    <mergeCell ref="A126:J126"/>
    <mergeCell ref="B119:D119"/>
    <mergeCell ref="I130:J130"/>
    <mergeCell ref="I119:J119"/>
    <mergeCell ref="I128:J128"/>
    <mergeCell ref="I138:J138"/>
    <mergeCell ref="B83:D83"/>
    <mergeCell ref="I83:J83"/>
    <mergeCell ref="B132:D132"/>
    <mergeCell ref="I132:J132"/>
    <mergeCell ref="I134:J134"/>
    <mergeCell ref="B133:D133"/>
    <mergeCell ref="I133:J133"/>
    <mergeCell ref="I103:J103"/>
    <mergeCell ref="I131:J131"/>
    <mergeCell ref="I139:J139"/>
    <mergeCell ref="B146:D146"/>
    <mergeCell ref="I146:J146"/>
    <mergeCell ref="B147:D147"/>
    <mergeCell ref="B140:D140"/>
    <mergeCell ref="I140:J140"/>
    <mergeCell ref="B141:D141"/>
    <mergeCell ref="B139:D139"/>
    <mergeCell ref="B209:J209"/>
    <mergeCell ref="I207:J207"/>
    <mergeCell ref="B162:I162"/>
    <mergeCell ref="I272:J272"/>
    <mergeCell ref="B249:D249"/>
    <mergeCell ref="I212:J212"/>
    <mergeCell ref="B232:D232"/>
    <mergeCell ref="I232:J232"/>
    <mergeCell ref="B268:D268"/>
    <mergeCell ref="I180:J180"/>
    <mergeCell ref="I58:J58"/>
    <mergeCell ref="I62:J62"/>
    <mergeCell ref="B58:C58"/>
    <mergeCell ref="I78:J78"/>
    <mergeCell ref="I63:J63"/>
    <mergeCell ref="I269:J269"/>
    <mergeCell ref="I141:J141"/>
    <mergeCell ref="B142:D142"/>
    <mergeCell ref="I142:J142"/>
    <mergeCell ref="I147:J147"/>
    <mergeCell ref="I175:J175"/>
    <mergeCell ref="B212:D212"/>
    <mergeCell ref="B206:D206"/>
    <mergeCell ref="I221:J221"/>
    <mergeCell ref="B224:D224"/>
    <mergeCell ref="B233:D233"/>
    <mergeCell ref="I233:J233"/>
    <mergeCell ref="I230:J230"/>
    <mergeCell ref="I225:J225"/>
    <mergeCell ref="B192:D192"/>
    <mergeCell ref="B148:D148"/>
    <mergeCell ref="I148:J148"/>
    <mergeCell ref="I68:J68"/>
    <mergeCell ref="B68:D68"/>
    <mergeCell ref="B77:D77"/>
    <mergeCell ref="I77:J77"/>
    <mergeCell ref="B86:D86"/>
    <mergeCell ref="I86:J86"/>
    <mergeCell ref="B80:J80"/>
    <mergeCell ref="I76:J76"/>
    <mergeCell ref="B149:D149"/>
    <mergeCell ref="I149:J149"/>
    <mergeCell ref="B150:D150"/>
    <mergeCell ref="I150:J150"/>
    <mergeCell ref="B203:D203"/>
    <mergeCell ref="I203:J203"/>
    <mergeCell ref="B194:D194"/>
    <mergeCell ref="I194:J194"/>
    <mergeCell ref="I176:J176"/>
    <mergeCell ref="B166:H166"/>
    <mergeCell ref="I192:J192"/>
    <mergeCell ref="B211:D211"/>
    <mergeCell ref="I211:J211"/>
    <mergeCell ref="I247:J247"/>
    <mergeCell ref="B213:D213"/>
    <mergeCell ref="I213:J213"/>
    <mergeCell ref="B222:D222"/>
    <mergeCell ref="I222:J222"/>
    <mergeCell ref="B241:D241"/>
    <mergeCell ref="I241:J241"/>
    <mergeCell ref="I220:J220"/>
    <mergeCell ref="B221:D221"/>
    <mergeCell ref="I285:J285"/>
    <mergeCell ref="B231:D231"/>
    <mergeCell ref="I231:J231"/>
    <mergeCell ref="I240:J240"/>
    <mergeCell ref="B248:D248"/>
    <mergeCell ref="I248:J248"/>
    <mergeCell ref="B246:D246"/>
    <mergeCell ref="I246:J246"/>
    <mergeCell ref="B247:D247"/>
    <mergeCell ref="I289:J289"/>
    <mergeCell ref="B287:H287"/>
    <mergeCell ref="B289:H289"/>
    <mergeCell ref="B269:D269"/>
    <mergeCell ref="I271:J271"/>
    <mergeCell ref="I268:J268"/>
    <mergeCell ref="I283:J283"/>
    <mergeCell ref="I267:J267"/>
    <mergeCell ref="I262:J262"/>
    <mergeCell ref="G294:H294"/>
    <mergeCell ref="B286:H286"/>
    <mergeCell ref="I286:J286"/>
    <mergeCell ref="I287:J287"/>
    <mergeCell ref="B285:H285"/>
    <mergeCell ref="I292:J292"/>
    <mergeCell ref="B291:J291"/>
    <mergeCell ref="B293:D293"/>
    <mergeCell ref="G293:H293"/>
    <mergeCell ref="I295:J295"/>
    <mergeCell ref="B292:D292"/>
    <mergeCell ref="I304:J304"/>
    <mergeCell ref="B305:D305"/>
    <mergeCell ref="I305:J305"/>
    <mergeCell ref="I294:J294"/>
    <mergeCell ref="I296:J296"/>
    <mergeCell ref="I297:J297"/>
    <mergeCell ref="B303:D303"/>
    <mergeCell ref="I303:J303"/>
    <mergeCell ref="I306:J306"/>
    <mergeCell ref="I298:J298"/>
    <mergeCell ref="I299:J299"/>
    <mergeCell ref="I300:J300"/>
    <mergeCell ref="I301:J301"/>
    <mergeCell ref="I302:J302"/>
    <mergeCell ref="I311:J311"/>
    <mergeCell ref="I312:J312"/>
    <mergeCell ref="I313:J313"/>
    <mergeCell ref="I314:J314"/>
    <mergeCell ref="I307:J307"/>
    <mergeCell ref="I308:J308"/>
    <mergeCell ref="I309:J309"/>
    <mergeCell ref="I310:J310"/>
    <mergeCell ref="I324:J324"/>
    <mergeCell ref="I315:J315"/>
    <mergeCell ref="I316:J316"/>
    <mergeCell ref="I317:J317"/>
    <mergeCell ref="I318:J318"/>
    <mergeCell ref="B315:D315"/>
    <mergeCell ref="B320:H320"/>
    <mergeCell ref="I320:J320"/>
    <mergeCell ref="B321:H321"/>
    <mergeCell ref="B317:D317"/>
    <mergeCell ref="I321:J321"/>
    <mergeCell ref="B322:H322"/>
    <mergeCell ref="I322:J322"/>
    <mergeCell ref="B327:D327"/>
    <mergeCell ref="I327:J327"/>
    <mergeCell ref="B328:D328"/>
    <mergeCell ref="G328:H328"/>
    <mergeCell ref="I328:J328"/>
    <mergeCell ref="B326:J326"/>
    <mergeCell ref="B324:H324"/>
    <mergeCell ref="I331:J331"/>
    <mergeCell ref="I332:J332"/>
    <mergeCell ref="I333:J333"/>
    <mergeCell ref="I334:J334"/>
    <mergeCell ref="B329:D329"/>
    <mergeCell ref="G329:H329"/>
    <mergeCell ref="I329:J329"/>
    <mergeCell ref="I330:J330"/>
    <mergeCell ref="B339:D339"/>
    <mergeCell ref="I339:J339"/>
    <mergeCell ref="B340:D340"/>
    <mergeCell ref="I340:J340"/>
    <mergeCell ref="I335:J335"/>
    <mergeCell ref="I336:J336"/>
    <mergeCell ref="I337:J337"/>
    <mergeCell ref="B338:D338"/>
    <mergeCell ref="I338:J338"/>
    <mergeCell ref="I346:J346"/>
    <mergeCell ref="I347:J347"/>
    <mergeCell ref="I348:J348"/>
    <mergeCell ref="I341:J341"/>
    <mergeCell ref="I342:J342"/>
    <mergeCell ref="I343:J343"/>
    <mergeCell ref="I344:J344"/>
    <mergeCell ref="I350:J350"/>
    <mergeCell ref="B271:D271"/>
    <mergeCell ref="B359:H359"/>
    <mergeCell ref="I351:J351"/>
    <mergeCell ref="I352:J352"/>
    <mergeCell ref="B355:H355"/>
    <mergeCell ref="I355:J355"/>
    <mergeCell ref="B356:H356"/>
    <mergeCell ref="B357:H357"/>
    <mergeCell ref="I345:J345"/>
    <mergeCell ref="I359:J359"/>
    <mergeCell ref="B353:D353"/>
    <mergeCell ref="B352:D352"/>
    <mergeCell ref="B342:D342"/>
    <mergeCell ref="B344:D344"/>
    <mergeCell ref="B343:D343"/>
    <mergeCell ref="B345:D345"/>
    <mergeCell ref="B347:D347"/>
    <mergeCell ref="B350:D350"/>
    <mergeCell ref="I349:J349"/>
    <mergeCell ref="B167:D167"/>
    <mergeCell ref="I167:J167"/>
    <mergeCell ref="B168:D168"/>
    <mergeCell ref="I168:J168"/>
    <mergeCell ref="B169:D169"/>
    <mergeCell ref="I169:J169"/>
    <mergeCell ref="B171:D171"/>
    <mergeCell ref="I171:J171"/>
    <mergeCell ref="B170:D170"/>
    <mergeCell ref="I170:J170"/>
    <mergeCell ref="B172:D172"/>
    <mergeCell ref="I172:J17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46" r:id="rId1"/>
  <rowBreaks count="5" manualBreakCount="5">
    <brk id="52" max="9" man="1"/>
    <brk id="106" max="9" man="1"/>
    <brk id="143" max="9" man="1"/>
    <brk id="208" max="9" man="1"/>
    <brk id="2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233"/>
  <sheetViews>
    <sheetView tabSelected="1" view="pageBreakPreview" zoomScaleSheetLayoutView="100" zoomScalePageLayoutView="0" workbookViewId="0" topLeftCell="A16">
      <selection activeCell="B153" sqref="B153:D153"/>
    </sheetView>
  </sheetViews>
  <sheetFormatPr defaultColWidth="9.00390625" defaultRowHeight="12.75"/>
  <cols>
    <col min="2" max="2" width="16.00390625" style="0" customWidth="1"/>
    <col min="4" max="4" width="13.00390625" style="0" customWidth="1"/>
    <col min="5" max="5" width="13.625" style="0" customWidth="1"/>
    <col min="6" max="6" width="15.125" style="0" customWidth="1"/>
    <col min="7" max="8" width="11.125" style="0" customWidth="1"/>
    <col min="9" max="9" width="10.625" style="0" customWidth="1"/>
    <col min="10" max="10" width="18.00390625" style="0" customWidth="1"/>
    <col min="11" max="11" width="12.875" style="0" customWidth="1"/>
  </cols>
  <sheetData>
    <row r="1" spans="1:10" ht="30.75" customHeight="1" thickBot="1">
      <c r="A1" s="331" t="s">
        <v>220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22.5">
      <c r="A2" s="30"/>
      <c r="B2" s="30"/>
      <c r="C2" s="315" t="s">
        <v>53</v>
      </c>
      <c r="D2" s="315"/>
      <c r="E2" s="315"/>
      <c r="F2" s="315"/>
      <c r="G2" s="315"/>
      <c r="H2" s="315"/>
      <c r="I2" s="315"/>
      <c r="J2" s="315"/>
    </row>
    <row r="3" spans="1:10" ht="22.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2.5">
      <c r="A4" s="8"/>
      <c r="B4" s="9"/>
      <c r="C4" s="450" t="s">
        <v>92</v>
      </c>
      <c r="D4" s="450"/>
      <c r="E4" s="450"/>
      <c r="F4" s="450"/>
      <c r="G4" s="450"/>
      <c r="H4" s="450"/>
      <c r="I4" s="31"/>
      <c r="J4" s="7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8.75">
      <c r="A6" s="454" t="s">
        <v>100</v>
      </c>
      <c r="B6" s="454"/>
      <c r="C6" s="454"/>
      <c r="D6" s="454"/>
      <c r="E6" s="454"/>
      <c r="F6" s="454"/>
      <c r="G6" s="454"/>
      <c r="H6" s="454"/>
      <c r="I6" s="454"/>
      <c r="J6" s="454"/>
    </row>
    <row r="7" spans="1:10" ht="20.25">
      <c r="A7" s="13"/>
      <c r="B7" s="13"/>
      <c r="C7" s="13"/>
      <c r="D7" s="13"/>
      <c r="E7" s="13"/>
      <c r="F7" s="13"/>
      <c r="G7" s="13"/>
      <c r="H7" s="13"/>
      <c r="I7" s="315" t="s">
        <v>93</v>
      </c>
      <c r="J7" s="315"/>
    </row>
    <row r="8" spans="1:10" ht="14.25">
      <c r="A8" s="455" t="s">
        <v>1</v>
      </c>
      <c r="B8" s="455" t="s">
        <v>2</v>
      </c>
      <c r="C8" s="455" t="s">
        <v>6</v>
      </c>
      <c r="D8" s="455" t="s">
        <v>14</v>
      </c>
      <c r="E8" s="455" t="s">
        <v>15</v>
      </c>
      <c r="F8" s="455" t="s">
        <v>16</v>
      </c>
      <c r="G8" s="455" t="s">
        <v>32</v>
      </c>
      <c r="H8" s="402" t="s">
        <v>17</v>
      </c>
      <c r="I8" s="424"/>
      <c r="J8" s="455" t="s">
        <v>102</v>
      </c>
    </row>
    <row r="9" spans="1:10" ht="55.5" customHeight="1">
      <c r="A9" s="456"/>
      <c r="B9" s="456"/>
      <c r="C9" s="456"/>
      <c r="D9" s="456"/>
      <c r="E9" s="456"/>
      <c r="F9" s="456"/>
      <c r="G9" s="456"/>
      <c r="H9" s="24" t="s">
        <v>18</v>
      </c>
      <c r="I9" s="24" t="s">
        <v>19</v>
      </c>
      <c r="J9" s="456"/>
    </row>
    <row r="10" spans="1:10" ht="12.75">
      <c r="A10" s="6">
        <v>1</v>
      </c>
      <c r="B10" s="14">
        <v>2</v>
      </c>
      <c r="C10" s="36">
        <v>3</v>
      </c>
      <c r="D10" s="14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91.5" customHeight="1">
      <c r="A11" s="6">
        <v>2</v>
      </c>
      <c r="B11" s="39" t="s">
        <v>101</v>
      </c>
      <c r="C11" s="21">
        <v>211</v>
      </c>
      <c r="D11" s="20">
        <v>1328700</v>
      </c>
      <c r="E11" s="20">
        <v>217560</v>
      </c>
      <c r="F11" s="102" t="s">
        <v>228</v>
      </c>
      <c r="G11" s="102">
        <f>D11+E11+F11</f>
        <v>2956660</v>
      </c>
      <c r="H11" s="40">
        <v>0.02</v>
      </c>
      <c r="I11" s="41">
        <v>60340</v>
      </c>
      <c r="J11" s="114">
        <f>G11+I11</f>
        <v>3017000</v>
      </c>
    </row>
    <row r="12" spans="1:10" ht="18.75">
      <c r="A12" s="8"/>
      <c r="B12" s="51"/>
      <c r="C12" s="32"/>
      <c r="D12" s="37"/>
      <c r="E12" s="37"/>
      <c r="F12" s="43"/>
      <c r="G12" s="37"/>
      <c r="H12" s="52"/>
      <c r="I12" s="53"/>
      <c r="J12" s="54"/>
    </row>
    <row r="13" spans="1:10" ht="18.75">
      <c r="A13" s="454" t="s">
        <v>103</v>
      </c>
      <c r="B13" s="454"/>
      <c r="C13" s="454"/>
      <c r="D13" s="454"/>
      <c r="E13" s="454"/>
      <c r="F13" s="454"/>
      <c r="G13" s="454"/>
      <c r="H13" s="454"/>
      <c r="I13" s="454"/>
      <c r="J13" s="454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8.75">
      <c r="A15" s="6"/>
      <c r="B15" s="345" t="s">
        <v>59</v>
      </c>
      <c r="C15" s="346"/>
      <c r="D15" s="346"/>
      <c r="E15" s="346"/>
      <c r="F15" s="346"/>
      <c r="G15" s="346"/>
      <c r="H15" s="346"/>
      <c r="I15" s="347"/>
      <c r="J15" s="44">
        <v>0</v>
      </c>
    </row>
    <row r="16" spans="1:10" ht="18.75">
      <c r="A16" s="8"/>
      <c r="B16" s="28"/>
      <c r="C16" s="28"/>
      <c r="D16" s="28"/>
      <c r="E16" s="28"/>
      <c r="F16" s="28"/>
      <c r="G16" s="28"/>
      <c r="H16" s="28"/>
      <c r="I16" s="28"/>
      <c r="J16" s="54"/>
    </row>
    <row r="17" spans="1:10" ht="18.75">
      <c r="A17" s="454" t="s">
        <v>104</v>
      </c>
      <c r="B17" s="454"/>
      <c r="C17" s="454"/>
      <c r="D17" s="454"/>
      <c r="E17" s="454"/>
      <c r="F17" s="454"/>
      <c r="G17" s="454"/>
      <c r="H17" s="454"/>
      <c r="I17" s="454"/>
      <c r="J17" s="45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.75">
      <c r="A19" s="6"/>
      <c r="B19" s="345" t="s">
        <v>105</v>
      </c>
      <c r="C19" s="346"/>
      <c r="D19" s="346"/>
      <c r="E19" s="346"/>
      <c r="F19" s="346"/>
      <c r="G19" s="346"/>
      <c r="H19" s="346"/>
      <c r="I19" s="347"/>
      <c r="J19" s="44">
        <v>0</v>
      </c>
    </row>
    <row r="20" spans="1:10" ht="18.75">
      <c r="A20" s="8"/>
      <c r="B20" s="28"/>
      <c r="C20" s="28"/>
      <c r="D20" s="28"/>
      <c r="E20" s="28"/>
      <c r="F20" s="28"/>
      <c r="G20" s="28"/>
      <c r="H20" s="28"/>
      <c r="I20" s="28"/>
      <c r="J20" s="54"/>
    </row>
    <row r="21" spans="1:10" ht="18">
      <c r="A21" s="452" t="s">
        <v>106</v>
      </c>
      <c r="B21" s="452"/>
      <c r="C21" s="452"/>
      <c r="D21" s="452"/>
      <c r="E21" s="452"/>
      <c r="F21" s="452"/>
      <c r="G21" s="452"/>
      <c r="H21" s="452"/>
      <c r="I21" s="452"/>
      <c r="J21" s="452"/>
    </row>
    <row r="22" spans="1:10" ht="15.75">
      <c r="A22" s="8"/>
      <c r="B22" s="15"/>
      <c r="C22" s="15"/>
      <c r="D22" s="15"/>
      <c r="E22" s="15"/>
      <c r="F22" s="15"/>
      <c r="G22" s="15"/>
      <c r="H22" s="15"/>
      <c r="I22" s="17"/>
      <c r="J22" s="17"/>
    </row>
    <row r="23" spans="1:10" ht="38.25">
      <c r="A23" s="24" t="s">
        <v>1</v>
      </c>
      <c r="B23" s="457" t="s">
        <v>2</v>
      </c>
      <c r="C23" s="458"/>
      <c r="D23" s="65" t="s">
        <v>6</v>
      </c>
      <c r="E23" s="65" t="s">
        <v>27</v>
      </c>
      <c r="F23" s="98" t="s">
        <v>28</v>
      </c>
      <c r="G23" s="457" t="s">
        <v>54</v>
      </c>
      <c r="H23" s="458"/>
      <c r="I23" s="457" t="s">
        <v>109</v>
      </c>
      <c r="J23" s="458"/>
    </row>
    <row r="24" spans="1:10" ht="12.75">
      <c r="A24" s="6">
        <v>1</v>
      </c>
      <c r="B24" s="361">
        <v>2</v>
      </c>
      <c r="C24" s="363"/>
      <c r="D24" s="14">
        <v>3</v>
      </c>
      <c r="E24" s="6">
        <v>4</v>
      </c>
      <c r="F24" s="14">
        <v>5</v>
      </c>
      <c r="G24" s="361">
        <v>6</v>
      </c>
      <c r="H24" s="363"/>
      <c r="I24" s="361">
        <v>7</v>
      </c>
      <c r="J24" s="363"/>
    </row>
    <row r="25" spans="1:10" ht="90.75" customHeight="1">
      <c r="A25" s="29">
        <v>1</v>
      </c>
      <c r="B25" s="405" t="s">
        <v>33</v>
      </c>
      <c r="C25" s="406"/>
      <c r="D25" s="20">
        <v>212</v>
      </c>
      <c r="E25" s="20">
        <v>0</v>
      </c>
      <c r="F25" s="20">
        <v>0</v>
      </c>
      <c r="G25" s="445">
        <f>E25*F25</f>
        <v>0</v>
      </c>
      <c r="H25" s="447"/>
      <c r="I25" s="364">
        <v>0</v>
      </c>
      <c r="J25" s="365"/>
    </row>
    <row r="26" spans="1:10" ht="18.75">
      <c r="A26" s="42"/>
      <c r="B26" s="42"/>
      <c r="C26" s="42"/>
      <c r="D26" s="37"/>
      <c r="E26" s="37"/>
      <c r="F26" s="37"/>
      <c r="G26" s="37"/>
      <c r="H26" s="37"/>
      <c r="I26" s="34"/>
      <c r="J26" s="34"/>
    </row>
    <row r="27" spans="1:10" ht="18">
      <c r="A27" s="452" t="s">
        <v>107</v>
      </c>
      <c r="B27" s="452"/>
      <c r="C27" s="452"/>
      <c r="D27" s="452"/>
      <c r="E27" s="452"/>
      <c r="F27" s="452"/>
      <c r="G27" s="452"/>
      <c r="H27" s="452"/>
      <c r="I27" s="452"/>
      <c r="J27" s="452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86.25" customHeight="1">
      <c r="A29" s="29">
        <v>1</v>
      </c>
      <c r="B29" s="405" t="s">
        <v>33</v>
      </c>
      <c r="C29" s="406"/>
      <c r="D29" s="20">
        <v>212</v>
      </c>
      <c r="E29" s="20">
        <v>0</v>
      </c>
      <c r="F29" s="20">
        <v>0</v>
      </c>
      <c r="G29" s="445">
        <f>E29*F29</f>
        <v>0</v>
      </c>
      <c r="H29" s="447"/>
      <c r="I29" s="364">
        <v>0</v>
      </c>
      <c r="J29" s="365"/>
    </row>
    <row r="31" spans="1:10" ht="18">
      <c r="A31" s="452" t="s">
        <v>108</v>
      </c>
      <c r="B31" s="452"/>
      <c r="C31" s="452"/>
      <c r="D31" s="452"/>
      <c r="E31" s="452"/>
      <c r="F31" s="452"/>
      <c r="G31" s="452"/>
      <c r="H31" s="452"/>
      <c r="I31" s="452"/>
      <c r="J31" s="452"/>
    </row>
    <row r="32" spans="1:10" ht="94.5" customHeight="1">
      <c r="A32" s="29">
        <v>1</v>
      </c>
      <c r="B32" s="405" t="s">
        <v>33</v>
      </c>
      <c r="C32" s="406"/>
      <c r="D32" s="20">
        <v>212</v>
      </c>
      <c r="E32" s="20">
        <v>0</v>
      </c>
      <c r="F32" s="20">
        <v>0</v>
      </c>
      <c r="G32" s="445">
        <f>E32*F32</f>
        <v>0</v>
      </c>
      <c r="H32" s="447"/>
      <c r="I32" s="364">
        <v>0</v>
      </c>
      <c r="J32" s="365"/>
    </row>
    <row r="33" spans="1:10" ht="18">
      <c r="A33" s="452" t="s">
        <v>114</v>
      </c>
      <c r="B33" s="452"/>
      <c r="C33" s="452"/>
      <c r="D33" s="452"/>
      <c r="E33" s="452"/>
      <c r="F33" s="452"/>
      <c r="G33" s="452"/>
      <c r="H33" s="452"/>
      <c r="I33" s="452"/>
      <c r="J33" s="452"/>
    </row>
    <row r="34" spans="1:10" ht="15.75">
      <c r="A34" s="8"/>
      <c r="B34" s="15"/>
      <c r="C34" s="15"/>
      <c r="D34" s="15"/>
      <c r="E34" s="15"/>
      <c r="F34" s="15"/>
      <c r="G34" s="15"/>
      <c r="H34" s="15"/>
      <c r="I34" s="17"/>
      <c r="J34" s="17"/>
    </row>
    <row r="35" spans="1:10" ht="42.75">
      <c r="A35" s="24" t="s">
        <v>1</v>
      </c>
      <c r="B35" s="402" t="s">
        <v>2</v>
      </c>
      <c r="C35" s="424"/>
      <c r="D35" s="27" t="s">
        <v>6</v>
      </c>
      <c r="E35" s="65" t="s">
        <v>27</v>
      </c>
      <c r="F35" s="61" t="s">
        <v>28</v>
      </c>
      <c r="G35" s="402" t="s">
        <v>29</v>
      </c>
      <c r="H35" s="424"/>
      <c r="I35" s="402" t="s">
        <v>110</v>
      </c>
      <c r="J35" s="424"/>
    </row>
    <row r="36" spans="1:10" ht="12.75">
      <c r="A36" s="6">
        <v>1</v>
      </c>
      <c r="B36" s="361">
        <v>2</v>
      </c>
      <c r="C36" s="363"/>
      <c r="D36" s="14">
        <v>3</v>
      </c>
      <c r="E36" s="6">
        <v>4</v>
      </c>
      <c r="F36" s="14">
        <v>5</v>
      </c>
      <c r="G36" s="361">
        <v>6</v>
      </c>
      <c r="H36" s="363"/>
      <c r="I36" s="361">
        <v>7</v>
      </c>
      <c r="J36" s="363"/>
    </row>
    <row r="37" spans="1:10" ht="98.25" customHeight="1">
      <c r="A37" s="29">
        <v>1</v>
      </c>
      <c r="B37" s="405" t="s">
        <v>33</v>
      </c>
      <c r="C37" s="406"/>
      <c r="D37" s="20">
        <v>212</v>
      </c>
      <c r="E37" s="20">
        <v>0</v>
      </c>
      <c r="F37" s="20">
        <v>0</v>
      </c>
      <c r="G37" s="445">
        <f>E37*F37</f>
        <v>0</v>
      </c>
      <c r="H37" s="447"/>
      <c r="I37" s="364">
        <v>0</v>
      </c>
      <c r="J37" s="365"/>
    </row>
    <row r="38" spans="1:10" ht="18.75">
      <c r="A38" s="42"/>
      <c r="B38" s="42"/>
      <c r="C38" s="42"/>
      <c r="D38" s="37"/>
      <c r="E38" s="37"/>
      <c r="F38" s="37"/>
      <c r="G38" s="37"/>
      <c r="H38" s="37"/>
      <c r="I38" s="34"/>
      <c r="J38" s="34"/>
    </row>
    <row r="39" spans="1:10" ht="18">
      <c r="A39" s="452" t="s">
        <v>111</v>
      </c>
      <c r="B39" s="452"/>
      <c r="C39" s="452"/>
      <c r="D39" s="452"/>
      <c r="E39" s="452"/>
      <c r="F39" s="452"/>
      <c r="G39" s="452"/>
      <c r="H39" s="452"/>
      <c r="I39" s="452"/>
      <c r="J39" s="452"/>
    </row>
    <row r="40" spans="1:10" ht="15.75">
      <c r="A40" s="8"/>
      <c r="B40" s="15"/>
      <c r="C40" s="15"/>
      <c r="D40" s="15"/>
      <c r="E40" s="15"/>
      <c r="F40" s="15"/>
      <c r="G40" s="15"/>
      <c r="H40" s="15"/>
      <c r="I40" s="17"/>
      <c r="J40" s="17"/>
    </row>
    <row r="41" spans="1:10" ht="69" customHeight="1">
      <c r="A41" s="29">
        <v>1</v>
      </c>
      <c r="B41" s="405" t="s">
        <v>83</v>
      </c>
      <c r="C41" s="406"/>
      <c r="D41" s="20">
        <v>212</v>
      </c>
      <c r="E41" s="20">
        <v>0</v>
      </c>
      <c r="F41" s="445">
        <v>0</v>
      </c>
      <c r="G41" s="453"/>
      <c r="H41" s="403"/>
      <c r="I41" s="364">
        <v>0</v>
      </c>
      <c r="J41" s="365"/>
    </row>
    <row r="42" spans="1:10" ht="18">
      <c r="A42" s="452" t="s">
        <v>112</v>
      </c>
      <c r="B42" s="452"/>
      <c r="C42" s="452"/>
      <c r="D42" s="452"/>
      <c r="E42" s="452"/>
      <c r="F42" s="452"/>
      <c r="G42" s="452"/>
      <c r="H42" s="452"/>
      <c r="I42" s="452"/>
      <c r="J42" s="452"/>
    </row>
    <row r="43" spans="1:10" ht="18.75">
      <c r="A43" s="29"/>
      <c r="B43" s="68"/>
      <c r="C43" s="69"/>
      <c r="D43" s="20"/>
      <c r="E43" s="20"/>
      <c r="F43" s="22"/>
      <c r="G43" s="90"/>
      <c r="H43" s="91"/>
      <c r="I43" s="94"/>
      <c r="J43" s="95"/>
    </row>
    <row r="44" spans="1:10" ht="64.5" customHeight="1">
      <c r="A44" s="29">
        <v>1</v>
      </c>
      <c r="B44" s="405" t="s">
        <v>113</v>
      </c>
      <c r="C44" s="406"/>
      <c r="D44" s="20">
        <v>212</v>
      </c>
      <c r="E44" s="20">
        <v>0</v>
      </c>
      <c r="F44" s="445">
        <v>0</v>
      </c>
      <c r="G44" s="453"/>
      <c r="H44" s="403"/>
      <c r="I44" s="364">
        <v>0</v>
      </c>
      <c r="J44" s="365"/>
    </row>
    <row r="45" spans="1:10" ht="18">
      <c r="A45" s="452" t="s">
        <v>115</v>
      </c>
      <c r="B45" s="452"/>
      <c r="C45" s="452"/>
      <c r="D45" s="452"/>
      <c r="E45" s="452"/>
      <c r="F45" s="452"/>
      <c r="G45" s="452"/>
      <c r="H45" s="452"/>
      <c r="I45" s="452"/>
      <c r="J45" s="452"/>
    </row>
    <row r="46" spans="1:10" ht="20.25">
      <c r="A46" s="8"/>
      <c r="B46" s="15"/>
      <c r="C46" s="15"/>
      <c r="D46" s="15"/>
      <c r="E46" s="15"/>
      <c r="F46" s="15"/>
      <c r="G46" s="15"/>
      <c r="H46" s="15"/>
      <c r="I46" s="315" t="s">
        <v>93</v>
      </c>
      <c r="J46" s="315"/>
    </row>
    <row r="47" spans="1:10" ht="42.75">
      <c r="A47" s="24" t="s">
        <v>1</v>
      </c>
      <c r="B47" s="402" t="s">
        <v>2</v>
      </c>
      <c r="C47" s="424"/>
      <c r="D47" s="24" t="s">
        <v>6</v>
      </c>
      <c r="E47" s="24" t="s">
        <v>10</v>
      </c>
      <c r="F47" s="402" t="s">
        <v>11</v>
      </c>
      <c r="G47" s="423"/>
      <c r="H47" s="424"/>
      <c r="I47" s="402" t="s">
        <v>110</v>
      </c>
      <c r="J47" s="424"/>
    </row>
    <row r="48" spans="1:10" ht="12.75">
      <c r="A48" s="6">
        <v>1</v>
      </c>
      <c r="B48" s="361">
        <v>2</v>
      </c>
      <c r="C48" s="363"/>
      <c r="D48" s="14">
        <v>3</v>
      </c>
      <c r="E48" s="6">
        <v>4</v>
      </c>
      <c r="F48" s="361">
        <v>5</v>
      </c>
      <c r="G48" s="362"/>
      <c r="H48" s="363"/>
      <c r="I48" s="361">
        <v>6</v>
      </c>
      <c r="J48" s="363"/>
    </row>
    <row r="49" spans="1:10" ht="33.75" customHeight="1">
      <c r="A49" s="29">
        <v>1</v>
      </c>
      <c r="B49" s="405" t="s">
        <v>35</v>
      </c>
      <c r="C49" s="406"/>
      <c r="D49" s="20">
        <v>213</v>
      </c>
      <c r="E49" s="102" t="s">
        <v>227</v>
      </c>
      <c r="F49" s="445">
        <v>30.2</v>
      </c>
      <c r="G49" s="446"/>
      <c r="H49" s="447"/>
      <c r="I49" s="394">
        <v>911000</v>
      </c>
      <c r="J49" s="451"/>
    </row>
    <row r="50" spans="1:10" ht="12.75">
      <c r="A50" s="8"/>
      <c r="B50" s="8"/>
      <c r="C50" s="8"/>
      <c r="D50" s="8"/>
      <c r="E50" s="8"/>
      <c r="F50" s="8"/>
      <c r="G50" s="8"/>
      <c r="H50" s="8"/>
      <c r="I50" s="18"/>
      <c r="J50" s="18"/>
    </row>
    <row r="51" spans="1:10" ht="20.25">
      <c r="A51" s="50"/>
      <c r="B51" s="263" t="s">
        <v>116</v>
      </c>
      <c r="C51" s="263"/>
      <c r="D51" s="263"/>
      <c r="E51" s="263"/>
      <c r="F51" s="263"/>
      <c r="G51" s="263"/>
      <c r="H51" s="263"/>
      <c r="I51" s="263"/>
      <c r="J51" s="26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35.25" customHeight="1">
      <c r="A53" s="29">
        <v>1</v>
      </c>
      <c r="B53" s="405" t="s">
        <v>35</v>
      </c>
      <c r="C53" s="406"/>
      <c r="D53" s="20">
        <v>213</v>
      </c>
      <c r="E53" s="38">
        <v>0</v>
      </c>
      <c r="F53" s="445">
        <v>30.2</v>
      </c>
      <c r="G53" s="446"/>
      <c r="H53" s="447"/>
      <c r="I53" s="364">
        <v>0</v>
      </c>
      <c r="J53" s="365"/>
    </row>
    <row r="54" spans="1:10" ht="20.25">
      <c r="A54" s="50"/>
      <c r="B54" s="263" t="s">
        <v>117</v>
      </c>
      <c r="C54" s="263"/>
      <c r="D54" s="263"/>
      <c r="E54" s="263"/>
      <c r="F54" s="263"/>
      <c r="G54" s="263"/>
      <c r="H54" s="263"/>
      <c r="I54" s="263"/>
      <c r="J54" s="26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35.25" customHeight="1">
      <c r="A56" s="29">
        <v>1</v>
      </c>
      <c r="B56" s="405" t="s">
        <v>35</v>
      </c>
      <c r="C56" s="406"/>
      <c r="D56" s="20">
        <v>213</v>
      </c>
      <c r="E56" s="38">
        <v>0</v>
      </c>
      <c r="F56" s="445">
        <v>30.2</v>
      </c>
      <c r="G56" s="446"/>
      <c r="H56" s="447"/>
      <c r="I56" s="364">
        <v>0</v>
      </c>
      <c r="J56" s="365"/>
    </row>
    <row r="57" spans="1:10" ht="18.75">
      <c r="A57" s="8"/>
      <c r="B57" s="28"/>
      <c r="C57" s="28"/>
      <c r="D57" s="28"/>
      <c r="E57" s="28"/>
      <c r="F57" s="28"/>
      <c r="G57" s="28"/>
      <c r="H57" s="28"/>
      <c r="I57" s="28"/>
      <c r="J57" s="54"/>
    </row>
    <row r="58" spans="1:10" ht="20.25">
      <c r="A58" s="334" t="s">
        <v>118</v>
      </c>
      <c r="B58" s="307"/>
      <c r="C58" s="307"/>
      <c r="D58" s="307"/>
      <c r="E58" s="307"/>
      <c r="F58" s="307"/>
      <c r="G58" s="307"/>
      <c r="H58" s="307"/>
      <c r="I58" s="307"/>
      <c r="J58" s="307"/>
    </row>
    <row r="59" spans="1:10" ht="20.25">
      <c r="A59" s="7"/>
      <c r="B59" s="7"/>
      <c r="C59" s="7"/>
      <c r="D59" s="7"/>
      <c r="E59" s="7"/>
      <c r="F59" s="7"/>
      <c r="G59" s="7"/>
      <c r="H59" s="5"/>
      <c r="I59" s="315" t="s">
        <v>94</v>
      </c>
      <c r="J59" s="315"/>
    </row>
    <row r="60" spans="1:10" ht="43.5">
      <c r="A60" s="24" t="s">
        <v>1</v>
      </c>
      <c r="B60" s="354" t="s">
        <v>2</v>
      </c>
      <c r="C60" s="354"/>
      <c r="D60" s="354"/>
      <c r="E60" s="26" t="s">
        <v>6</v>
      </c>
      <c r="F60" s="24" t="s">
        <v>5</v>
      </c>
      <c r="G60" s="24" t="s">
        <v>3</v>
      </c>
      <c r="H60" s="25" t="s">
        <v>13</v>
      </c>
      <c r="I60" s="354" t="s">
        <v>119</v>
      </c>
      <c r="J60" s="354"/>
    </row>
    <row r="61" spans="1:10" ht="12.75">
      <c r="A61" s="1">
        <v>1</v>
      </c>
      <c r="B61" s="404">
        <v>2</v>
      </c>
      <c r="C61" s="404"/>
      <c r="D61" s="404"/>
      <c r="E61" s="4">
        <v>3</v>
      </c>
      <c r="F61" s="1">
        <v>4</v>
      </c>
      <c r="G61" s="1">
        <v>5</v>
      </c>
      <c r="H61" s="2">
        <v>6</v>
      </c>
      <c r="I61" s="404">
        <v>7</v>
      </c>
      <c r="J61" s="404"/>
    </row>
    <row r="62" spans="1:10" ht="36" customHeight="1">
      <c r="A62" s="2"/>
      <c r="B62" s="345" t="s">
        <v>122</v>
      </c>
      <c r="C62" s="346"/>
      <c r="D62" s="347"/>
      <c r="E62" s="373" t="s">
        <v>8</v>
      </c>
      <c r="F62" s="374"/>
      <c r="G62" s="374"/>
      <c r="H62" s="374"/>
      <c r="I62" s="374"/>
      <c r="J62" s="375"/>
    </row>
    <row r="63" spans="1:10" ht="15.75">
      <c r="A63" s="10">
        <v>1</v>
      </c>
      <c r="B63" s="376" t="s">
        <v>9</v>
      </c>
      <c r="C63" s="377"/>
      <c r="D63" s="378"/>
      <c r="E63" s="79">
        <v>221</v>
      </c>
      <c r="F63" s="11">
        <v>0</v>
      </c>
      <c r="G63" s="6">
        <v>0</v>
      </c>
      <c r="H63" s="10">
        <v>0</v>
      </c>
      <c r="I63" s="369">
        <v>0</v>
      </c>
      <c r="J63" s="370"/>
    </row>
    <row r="64" spans="1:10" ht="15.75">
      <c r="A64" s="10">
        <v>2</v>
      </c>
      <c r="B64" s="345" t="s">
        <v>38</v>
      </c>
      <c r="C64" s="367"/>
      <c r="D64" s="368"/>
      <c r="E64" s="79">
        <v>221</v>
      </c>
      <c r="F64" s="11">
        <v>0</v>
      </c>
      <c r="G64" s="6">
        <v>0</v>
      </c>
      <c r="H64" s="10">
        <v>0</v>
      </c>
      <c r="I64" s="369">
        <v>0</v>
      </c>
      <c r="J64" s="370"/>
    </row>
    <row r="65" spans="1:10" ht="15.75">
      <c r="A65" s="10">
        <v>3</v>
      </c>
      <c r="B65" s="345" t="s">
        <v>39</v>
      </c>
      <c r="C65" s="367"/>
      <c r="D65" s="368"/>
      <c r="E65" s="79">
        <v>221</v>
      </c>
      <c r="F65" s="11">
        <v>0</v>
      </c>
      <c r="G65" s="6">
        <v>0</v>
      </c>
      <c r="H65" s="10">
        <v>0</v>
      </c>
      <c r="I65" s="369">
        <v>0</v>
      </c>
      <c r="J65" s="371"/>
    </row>
    <row r="66" spans="1:10" ht="33" customHeight="1">
      <c r="A66" s="6">
        <v>4</v>
      </c>
      <c r="B66" s="358"/>
      <c r="C66" s="358"/>
      <c r="D66" s="359"/>
      <c r="E66" s="79">
        <v>221</v>
      </c>
      <c r="F66" s="76" t="s">
        <v>42</v>
      </c>
      <c r="G66" s="83">
        <v>0</v>
      </c>
      <c r="H66" s="84">
        <v>0</v>
      </c>
      <c r="I66" s="348">
        <v>0</v>
      </c>
      <c r="J66" s="349"/>
    </row>
    <row r="67" spans="1:10" ht="18.75">
      <c r="A67" s="14"/>
      <c r="B67" s="361" t="s">
        <v>0</v>
      </c>
      <c r="C67" s="362"/>
      <c r="D67" s="363"/>
      <c r="E67" s="103">
        <v>221</v>
      </c>
      <c r="F67" s="14"/>
      <c r="G67" s="23"/>
      <c r="H67" s="23"/>
      <c r="I67" s="364">
        <f>SUM(I63:J66)</f>
        <v>0</v>
      </c>
      <c r="J67" s="365"/>
    </row>
    <row r="68" spans="1:10" ht="18.75">
      <c r="A68" s="48"/>
      <c r="B68" s="8"/>
      <c r="C68" s="8"/>
      <c r="D68" s="8"/>
      <c r="E68" s="37"/>
      <c r="F68" s="48"/>
      <c r="G68" s="55"/>
      <c r="H68" s="55"/>
      <c r="I68" s="34"/>
      <c r="J68" s="34"/>
    </row>
    <row r="69" spans="1:10" ht="20.25">
      <c r="A69" s="50"/>
      <c r="B69" s="294" t="s">
        <v>120</v>
      </c>
      <c r="C69" s="263"/>
      <c r="D69" s="263"/>
      <c r="E69" s="263"/>
      <c r="F69" s="263"/>
      <c r="G69" s="263"/>
      <c r="H69" s="263"/>
      <c r="I69" s="263"/>
      <c r="J69" s="26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36" customHeight="1">
      <c r="A71" s="2"/>
      <c r="B71" s="345" t="s">
        <v>122</v>
      </c>
      <c r="C71" s="346"/>
      <c r="D71" s="347"/>
      <c r="E71" s="373" t="s">
        <v>8</v>
      </c>
      <c r="F71" s="374"/>
      <c r="G71" s="374"/>
      <c r="H71" s="374"/>
      <c r="I71" s="374"/>
      <c r="J71" s="375"/>
    </row>
    <row r="72" spans="1:10" ht="15.75">
      <c r="A72" s="10">
        <v>1</v>
      </c>
      <c r="B72" s="376" t="s">
        <v>9</v>
      </c>
      <c r="C72" s="377"/>
      <c r="D72" s="378"/>
      <c r="E72" s="79">
        <v>221</v>
      </c>
      <c r="F72" s="11">
        <v>0</v>
      </c>
      <c r="G72" s="6">
        <v>0</v>
      </c>
      <c r="H72" s="10">
        <v>0</v>
      </c>
      <c r="I72" s="369">
        <v>0</v>
      </c>
      <c r="J72" s="370"/>
    </row>
    <row r="73" spans="1:10" ht="15.75">
      <c r="A73" s="10">
        <v>2</v>
      </c>
      <c r="B73" s="345" t="s">
        <v>38</v>
      </c>
      <c r="C73" s="367"/>
      <c r="D73" s="368"/>
      <c r="E73" s="79">
        <v>221</v>
      </c>
      <c r="F73" s="11">
        <v>0</v>
      </c>
      <c r="G73" s="6">
        <v>0</v>
      </c>
      <c r="H73" s="10">
        <v>0</v>
      </c>
      <c r="I73" s="369">
        <v>0</v>
      </c>
      <c r="J73" s="370"/>
    </row>
    <row r="74" spans="1:10" ht="15.75">
      <c r="A74" s="10">
        <v>3</v>
      </c>
      <c r="B74" s="345" t="s">
        <v>39</v>
      </c>
      <c r="C74" s="367"/>
      <c r="D74" s="368"/>
      <c r="E74" s="79">
        <v>221</v>
      </c>
      <c r="F74" s="11">
        <v>0</v>
      </c>
      <c r="G74" s="6">
        <v>0</v>
      </c>
      <c r="H74" s="10">
        <v>0</v>
      </c>
      <c r="I74" s="369">
        <v>0</v>
      </c>
      <c r="J74" s="371"/>
    </row>
    <row r="75" spans="1:10" ht="33" customHeight="1">
      <c r="A75" s="6">
        <v>2</v>
      </c>
      <c r="B75" s="358"/>
      <c r="C75" s="358"/>
      <c r="D75" s="359"/>
      <c r="E75" s="79">
        <v>221</v>
      </c>
      <c r="F75" s="29">
        <v>0</v>
      </c>
      <c r="G75" s="79">
        <v>0</v>
      </c>
      <c r="H75" s="79">
        <v>0</v>
      </c>
      <c r="I75" s="360">
        <v>0</v>
      </c>
      <c r="J75" s="360"/>
    </row>
    <row r="76" spans="1:10" ht="18.75">
      <c r="A76" s="14"/>
      <c r="B76" s="361" t="s">
        <v>0</v>
      </c>
      <c r="C76" s="362"/>
      <c r="D76" s="363"/>
      <c r="E76" s="103">
        <v>221</v>
      </c>
      <c r="F76" s="14"/>
      <c r="G76" s="23"/>
      <c r="H76" s="23"/>
      <c r="I76" s="364">
        <f>SUM(I69:J75)</f>
        <v>0</v>
      </c>
      <c r="J76" s="365"/>
    </row>
    <row r="77" spans="1:10" ht="18.75">
      <c r="A77" s="8"/>
      <c r="B77" s="28"/>
      <c r="C77" s="28"/>
      <c r="D77" s="28"/>
      <c r="E77" s="28"/>
      <c r="F77" s="28"/>
      <c r="G77" s="28"/>
      <c r="H77" s="28"/>
      <c r="I77" s="28"/>
      <c r="J77" s="54"/>
    </row>
    <row r="78" spans="1:10" ht="20.25">
      <c r="A78" s="50"/>
      <c r="B78" s="294" t="s">
        <v>121</v>
      </c>
      <c r="C78" s="263"/>
      <c r="D78" s="263"/>
      <c r="E78" s="263"/>
      <c r="F78" s="263"/>
      <c r="G78" s="263"/>
      <c r="H78" s="263"/>
      <c r="I78" s="263"/>
      <c r="J78" s="263"/>
    </row>
    <row r="79" spans="1:10" ht="20.25">
      <c r="A79" s="50"/>
      <c r="B79" s="113"/>
      <c r="C79" s="112"/>
      <c r="D79" s="112"/>
      <c r="E79" s="112"/>
      <c r="F79" s="112"/>
      <c r="G79" s="112"/>
      <c r="H79" s="112"/>
      <c r="I79" s="112"/>
      <c r="J79" s="112"/>
    </row>
    <row r="80" spans="1:10" ht="36" customHeight="1">
      <c r="A80" s="2"/>
      <c r="B80" s="345" t="s">
        <v>122</v>
      </c>
      <c r="C80" s="346"/>
      <c r="D80" s="347"/>
      <c r="E80" s="373" t="s">
        <v>8</v>
      </c>
      <c r="F80" s="374"/>
      <c r="G80" s="374"/>
      <c r="H80" s="374"/>
      <c r="I80" s="374"/>
      <c r="J80" s="375"/>
    </row>
    <row r="81" spans="1:10" ht="15.75">
      <c r="A81" s="10">
        <v>1</v>
      </c>
      <c r="B81" s="376" t="s">
        <v>9</v>
      </c>
      <c r="C81" s="377"/>
      <c r="D81" s="378"/>
      <c r="E81" s="79">
        <v>221</v>
      </c>
      <c r="F81" s="11">
        <v>0</v>
      </c>
      <c r="G81" s="6">
        <v>0</v>
      </c>
      <c r="H81" s="10">
        <v>0</v>
      </c>
      <c r="I81" s="369">
        <v>0</v>
      </c>
      <c r="J81" s="370"/>
    </row>
    <row r="82" spans="1:10" ht="15.75">
      <c r="A82" s="10">
        <v>2</v>
      </c>
      <c r="B82" s="345" t="s">
        <v>38</v>
      </c>
      <c r="C82" s="367"/>
      <c r="D82" s="368"/>
      <c r="E82" s="79">
        <v>221</v>
      </c>
      <c r="F82" s="11">
        <v>0</v>
      </c>
      <c r="G82" s="6">
        <v>0</v>
      </c>
      <c r="H82" s="10">
        <v>0</v>
      </c>
      <c r="I82" s="369">
        <v>0</v>
      </c>
      <c r="J82" s="370"/>
    </row>
    <row r="83" spans="1:10" ht="15.75">
      <c r="A83" s="10">
        <v>3</v>
      </c>
      <c r="B83" s="345" t="s">
        <v>39</v>
      </c>
      <c r="C83" s="367"/>
      <c r="D83" s="368"/>
      <c r="E83" s="79">
        <v>221</v>
      </c>
      <c r="F83" s="11">
        <v>0</v>
      </c>
      <c r="G83" s="6">
        <v>0</v>
      </c>
      <c r="H83" s="10">
        <v>0</v>
      </c>
      <c r="I83" s="369">
        <v>0</v>
      </c>
      <c r="J83" s="371"/>
    </row>
    <row r="84" spans="1:10" ht="33" customHeight="1">
      <c r="A84" s="6">
        <v>2</v>
      </c>
      <c r="B84" s="358"/>
      <c r="C84" s="358"/>
      <c r="D84" s="359"/>
      <c r="E84" s="79">
        <v>221</v>
      </c>
      <c r="F84" s="29" t="s">
        <v>42</v>
      </c>
      <c r="G84" s="79">
        <v>0</v>
      </c>
      <c r="H84" s="79">
        <v>0</v>
      </c>
      <c r="I84" s="360">
        <v>0</v>
      </c>
      <c r="J84" s="360"/>
    </row>
    <row r="85" spans="1:10" ht="18.75">
      <c r="A85" s="14"/>
      <c r="B85" s="361" t="s">
        <v>0</v>
      </c>
      <c r="C85" s="362"/>
      <c r="D85" s="363"/>
      <c r="E85" s="103">
        <v>221</v>
      </c>
      <c r="F85" s="14"/>
      <c r="G85" s="23"/>
      <c r="H85" s="23"/>
      <c r="I85" s="364">
        <f>SUM(I78:J84)</f>
        <v>0</v>
      </c>
      <c r="J85" s="365"/>
    </row>
    <row r="86" spans="1:10" ht="18.75">
      <c r="A86" s="8"/>
      <c r="B86" s="28"/>
      <c r="C86" s="28"/>
      <c r="D86" s="28"/>
      <c r="E86" s="28"/>
      <c r="F86" s="28"/>
      <c r="G86" s="28"/>
      <c r="H86" s="28"/>
      <c r="I86" s="28"/>
      <c r="J86" s="54"/>
    </row>
    <row r="87" spans="1:10" ht="20.25">
      <c r="A87" s="50"/>
      <c r="B87" s="294" t="s">
        <v>123</v>
      </c>
      <c r="C87" s="263"/>
      <c r="D87" s="263"/>
      <c r="E87" s="263"/>
      <c r="F87" s="263"/>
      <c r="G87" s="263"/>
      <c r="H87" s="263"/>
      <c r="I87" s="263"/>
      <c r="J87" s="263"/>
    </row>
    <row r="88" spans="1:10" ht="20.25" customHeight="1">
      <c r="A88" s="13"/>
      <c r="B88" s="13"/>
      <c r="C88" s="13"/>
      <c r="D88" s="13"/>
      <c r="E88" s="13"/>
      <c r="F88" s="13"/>
      <c r="G88" s="13"/>
      <c r="H88" s="13"/>
      <c r="I88" s="315" t="s">
        <v>95</v>
      </c>
      <c r="J88" s="315"/>
    </row>
    <row r="89" spans="1:10" ht="18.75">
      <c r="A89" s="6"/>
      <c r="B89" s="345" t="s">
        <v>44</v>
      </c>
      <c r="C89" s="346"/>
      <c r="D89" s="346"/>
      <c r="E89" s="346"/>
      <c r="F89" s="346"/>
      <c r="G89" s="346"/>
      <c r="H89" s="346"/>
      <c r="I89" s="347"/>
      <c r="J89" s="44">
        <v>0</v>
      </c>
    </row>
    <row r="90" spans="1:10" ht="18.75">
      <c r="A90" s="8"/>
      <c r="B90" s="28"/>
      <c r="C90" s="28"/>
      <c r="D90" s="28"/>
      <c r="E90" s="28"/>
      <c r="F90" s="28"/>
      <c r="G90" s="28"/>
      <c r="H90" s="28"/>
      <c r="I90" s="28"/>
      <c r="J90" s="54"/>
    </row>
    <row r="91" spans="1:10" ht="20.25">
      <c r="A91" s="50"/>
      <c r="B91" s="294" t="s">
        <v>124</v>
      </c>
      <c r="C91" s="263"/>
      <c r="D91" s="263"/>
      <c r="E91" s="263"/>
      <c r="F91" s="263"/>
      <c r="G91" s="263"/>
      <c r="H91" s="263"/>
      <c r="I91" s="263"/>
      <c r="J91" s="26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8.75">
      <c r="A93" s="6"/>
      <c r="B93" s="345" t="s">
        <v>60</v>
      </c>
      <c r="C93" s="346"/>
      <c r="D93" s="346"/>
      <c r="E93" s="346"/>
      <c r="F93" s="346"/>
      <c r="G93" s="346"/>
      <c r="H93" s="346"/>
      <c r="I93" s="347"/>
      <c r="J93" s="44">
        <v>0</v>
      </c>
    </row>
    <row r="94" spans="1:10" ht="18.75">
      <c r="A94" s="6"/>
      <c r="B94" s="345" t="s">
        <v>125</v>
      </c>
      <c r="C94" s="346"/>
      <c r="D94" s="346"/>
      <c r="E94" s="346"/>
      <c r="F94" s="346"/>
      <c r="G94" s="346"/>
      <c r="H94" s="346"/>
      <c r="I94" s="347"/>
      <c r="J94" s="44">
        <v>0</v>
      </c>
    </row>
    <row r="95" spans="1:10" ht="18.75">
      <c r="A95" s="8"/>
      <c r="B95" s="28"/>
      <c r="C95" s="28"/>
      <c r="D95" s="28"/>
      <c r="E95" s="28"/>
      <c r="F95" s="28"/>
      <c r="G95" s="28"/>
      <c r="H95" s="28"/>
      <c r="I95" s="28"/>
      <c r="J95" s="54"/>
    </row>
    <row r="96" spans="1:10" ht="22.5">
      <c r="A96" s="450" t="s">
        <v>126</v>
      </c>
      <c r="B96" s="450"/>
      <c r="C96" s="450"/>
      <c r="D96" s="450"/>
      <c r="E96" s="450"/>
      <c r="F96" s="450"/>
      <c r="G96" s="450"/>
      <c r="H96" s="450"/>
      <c r="I96" s="450"/>
      <c r="J96" s="450"/>
    </row>
    <row r="97" spans="1:10" ht="20.25">
      <c r="A97" s="7"/>
      <c r="B97" s="7"/>
      <c r="C97" s="7"/>
      <c r="D97" s="7"/>
      <c r="E97" s="7"/>
      <c r="F97" s="7"/>
      <c r="G97" s="7"/>
      <c r="H97" s="7"/>
      <c r="I97" s="315" t="s">
        <v>95</v>
      </c>
      <c r="J97" s="315"/>
    </row>
    <row r="98" spans="1:10" ht="15.75">
      <c r="A98" s="63">
        <v>2</v>
      </c>
      <c r="B98" s="442" t="s">
        <v>46</v>
      </c>
      <c r="C98" s="443"/>
      <c r="D98" s="444"/>
      <c r="E98" s="79">
        <v>223</v>
      </c>
      <c r="F98" s="74"/>
      <c r="G98" s="79"/>
      <c r="H98" s="80"/>
      <c r="I98" s="360">
        <v>0</v>
      </c>
      <c r="J98" s="360"/>
    </row>
    <row r="99" spans="1:10" ht="15.75">
      <c r="A99" s="63">
        <v>2</v>
      </c>
      <c r="B99" s="442" t="s">
        <v>45</v>
      </c>
      <c r="C99" s="443"/>
      <c r="D99" s="444"/>
      <c r="E99" s="79">
        <v>223</v>
      </c>
      <c r="F99" s="74"/>
      <c r="G99" s="79"/>
      <c r="H99" s="80"/>
      <c r="I99" s="360">
        <v>0</v>
      </c>
      <c r="J99" s="360"/>
    </row>
    <row r="100" spans="1:10" ht="15.75">
      <c r="A100" s="63">
        <v>3</v>
      </c>
      <c r="B100" s="442" t="s">
        <v>47</v>
      </c>
      <c r="C100" s="443"/>
      <c r="D100" s="444"/>
      <c r="E100" s="79">
        <v>223</v>
      </c>
      <c r="F100" s="74"/>
      <c r="G100" s="79"/>
      <c r="H100" s="80"/>
      <c r="I100" s="360">
        <v>0</v>
      </c>
      <c r="J100" s="360"/>
    </row>
    <row r="101" spans="1:10" ht="18.75">
      <c r="A101" s="6"/>
      <c r="B101" s="445" t="s">
        <v>7</v>
      </c>
      <c r="C101" s="446"/>
      <c r="D101" s="447"/>
      <c r="E101" s="103">
        <v>223</v>
      </c>
      <c r="F101" s="22"/>
      <c r="G101" s="20"/>
      <c r="H101" s="20"/>
      <c r="I101" s="448">
        <f>SUM(I98:J100)</f>
        <v>0</v>
      </c>
      <c r="J101" s="449"/>
    </row>
    <row r="102" spans="1:10" ht="15.75">
      <c r="A102" s="8"/>
      <c r="B102" s="19"/>
      <c r="C102" s="19"/>
      <c r="D102" s="19"/>
      <c r="E102" s="67"/>
      <c r="F102" s="81"/>
      <c r="G102" s="81"/>
      <c r="H102" s="81"/>
      <c r="I102" s="82"/>
      <c r="J102" s="67"/>
    </row>
    <row r="103" spans="1:10" ht="20.25">
      <c r="A103" s="50"/>
      <c r="B103" s="263" t="s">
        <v>127</v>
      </c>
      <c r="C103" s="263"/>
      <c r="D103" s="263"/>
      <c r="E103" s="263"/>
      <c r="F103" s="263"/>
      <c r="G103" s="263"/>
      <c r="H103" s="263"/>
      <c r="I103" s="263"/>
      <c r="J103" s="26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6"/>
      <c r="B105" s="345" t="s">
        <v>84</v>
      </c>
      <c r="C105" s="346"/>
      <c r="D105" s="346"/>
      <c r="E105" s="438"/>
      <c r="F105" s="438"/>
      <c r="G105" s="438"/>
      <c r="H105" s="439"/>
      <c r="I105" s="440">
        <v>0</v>
      </c>
      <c r="J105" s="441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18"/>
      <c r="J106" s="18"/>
    </row>
    <row r="107" spans="1:10" ht="20.25">
      <c r="A107" s="50"/>
      <c r="B107" s="263" t="s">
        <v>128</v>
      </c>
      <c r="C107" s="263"/>
      <c r="D107" s="263"/>
      <c r="E107" s="263"/>
      <c r="F107" s="263"/>
      <c r="G107" s="263"/>
      <c r="H107" s="263"/>
      <c r="I107" s="263"/>
      <c r="J107" s="26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6"/>
      <c r="B109" s="345" t="s">
        <v>129</v>
      </c>
      <c r="C109" s="346"/>
      <c r="D109" s="346"/>
      <c r="E109" s="438"/>
      <c r="F109" s="438"/>
      <c r="G109" s="438"/>
      <c r="H109" s="439"/>
      <c r="I109" s="440">
        <v>0</v>
      </c>
      <c r="J109" s="441"/>
    </row>
    <row r="110" spans="1:10" ht="15.75">
      <c r="A110" s="8"/>
      <c r="B110" s="96"/>
      <c r="C110" s="28"/>
      <c r="D110" s="28"/>
      <c r="E110" s="70"/>
      <c r="F110" s="70"/>
      <c r="G110" s="70"/>
      <c r="H110" s="70"/>
      <c r="I110" s="81"/>
      <c r="J110" s="97"/>
    </row>
    <row r="111" spans="1:10" ht="18.75">
      <c r="A111" s="372" t="s">
        <v>130</v>
      </c>
      <c r="B111" s="372"/>
      <c r="C111" s="372"/>
      <c r="D111" s="372"/>
      <c r="E111" s="372"/>
      <c r="F111" s="372"/>
      <c r="G111" s="372"/>
      <c r="H111" s="372"/>
      <c r="I111" s="372"/>
      <c r="J111" s="372"/>
    </row>
    <row r="112" spans="1:10" ht="20.25">
      <c r="A112" s="7"/>
      <c r="B112" s="366"/>
      <c r="C112" s="366"/>
      <c r="D112" s="366"/>
      <c r="E112" s="366"/>
      <c r="F112" s="366"/>
      <c r="G112" s="366"/>
      <c r="H112" s="366"/>
      <c r="I112" s="315" t="s">
        <v>95</v>
      </c>
      <c r="J112" s="315"/>
    </row>
    <row r="113" spans="1:10" ht="29.25">
      <c r="A113" s="24" t="s">
        <v>1</v>
      </c>
      <c r="B113" s="354" t="s">
        <v>2</v>
      </c>
      <c r="C113" s="354"/>
      <c r="D113" s="354"/>
      <c r="E113" s="26" t="s">
        <v>6</v>
      </c>
      <c r="F113" s="25" t="s">
        <v>21</v>
      </c>
      <c r="G113" s="27" t="s">
        <v>3</v>
      </c>
      <c r="H113" s="26" t="s">
        <v>22</v>
      </c>
      <c r="I113" s="354" t="s">
        <v>50</v>
      </c>
      <c r="J113" s="354"/>
    </row>
    <row r="114" spans="1:10" ht="12.75">
      <c r="A114" s="1">
        <v>1</v>
      </c>
      <c r="B114" s="404">
        <v>2</v>
      </c>
      <c r="C114" s="404"/>
      <c r="D114" s="404"/>
      <c r="E114" s="3">
        <v>3</v>
      </c>
      <c r="F114" s="2">
        <v>4</v>
      </c>
      <c r="G114" s="1">
        <v>5</v>
      </c>
      <c r="H114" s="4">
        <v>6</v>
      </c>
      <c r="I114" s="355" t="s">
        <v>4</v>
      </c>
      <c r="J114" s="357"/>
    </row>
    <row r="115" spans="1:10" ht="15.75">
      <c r="A115" s="6">
        <v>1</v>
      </c>
      <c r="B115" s="345" t="s">
        <v>214</v>
      </c>
      <c r="C115" s="346"/>
      <c r="D115" s="347"/>
      <c r="E115" s="79">
        <v>225</v>
      </c>
      <c r="F115" s="78" t="s">
        <v>233</v>
      </c>
      <c r="G115" s="79">
        <v>40</v>
      </c>
      <c r="H115" s="75">
        <v>150</v>
      </c>
      <c r="I115" s="348">
        <v>6000</v>
      </c>
      <c r="J115" s="349"/>
    </row>
    <row r="116" spans="1:10" ht="19.5" thickBot="1">
      <c r="A116" s="66"/>
      <c r="B116" s="433" t="s">
        <v>7</v>
      </c>
      <c r="C116" s="434"/>
      <c r="D116" s="435"/>
      <c r="E116" s="104">
        <v>225</v>
      </c>
      <c r="F116" s="64"/>
      <c r="G116" s="64"/>
      <c r="H116" s="57"/>
      <c r="I116" s="436">
        <f>SUM(I115:J115)</f>
        <v>6000</v>
      </c>
      <c r="J116" s="437"/>
    </row>
    <row r="117" spans="1:10" ht="18.75">
      <c r="A117" s="8"/>
      <c r="B117" s="32"/>
      <c r="C117" s="32"/>
      <c r="D117" s="32"/>
      <c r="E117" s="37"/>
      <c r="F117" s="55"/>
      <c r="G117" s="55"/>
      <c r="H117" s="55"/>
      <c r="I117" s="34"/>
      <c r="J117" s="34"/>
    </row>
    <row r="118" spans="1:10" ht="20.25">
      <c r="A118" s="50"/>
      <c r="B118" s="263" t="s">
        <v>131</v>
      </c>
      <c r="C118" s="263"/>
      <c r="D118" s="263"/>
      <c r="E118" s="263"/>
      <c r="F118" s="263"/>
      <c r="G118" s="263"/>
      <c r="H118" s="263"/>
      <c r="I118" s="263"/>
      <c r="J118" s="26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8.75">
      <c r="A120" s="6"/>
      <c r="B120" s="345" t="s">
        <v>61</v>
      </c>
      <c r="C120" s="346"/>
      <c r="D120" s="346"/>
      <c r="E120" s="346"/>
      <c r="F120" s="346"/>
      <c r="G120" s="346"/>
      <c r="H120" s="346"/>
      <c r="I120" s="347"/>
      <c r="J120" s="44">
        <v>0</v>
      </c>
    </row>
    <row r="121" spans="1:10" ht="20.25">
      <c r="A121" s="50"/>
      <c r="B121" s="263" t="s">
        <v>132</v>
      </c>
      <c r="C121" s="263"/>
      <c r="D121" s="263"/>
      <c r="E121" s="263"/>
      <c r="F121" s="263"/>
      <c r="G121" s="263"/>
      <c r="H121" s="263"/>
      <c r="I121" s="263"/>
      <c r="J121" s="26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8.75">
      <c r="A123" s="6"/>
      <c r="B123" s="345" t="s">
        <v>133</v>
      </c>
      <c r="C123" s="346"/>
      <c r="D123" s="346"/>
      <c r="E123" s="346"/>
      <c r="F123" s="346"/>
      <c r="G123" s="346"/>
      <c r="H123" s="346"/>
      <c r="I123" s="347"/>
      <c r="J123" s="44">
        <v>0</v>
      </c>
    </row>
    <row r="124" spans="1:10" ht="18.75">
      <c r="A124" s="8"/>
      <c r="B124" s="28"/>
      <c r="C124" s="28"/>
      <c r="D124" s="28"/>
      <c r="E124" s="28"/>
      <c r="F124" s="28"/>
      <c r="G124" s="28"/>
      <c r="H124" s="28"/>
      <c r="I124" s="28"/>
      <c r="J124" s="54"/>
    </row>
    <row r="125" spans="1:10" ht="20.25">
      <c r="A125" s="50"/>
      <c r="B125" s="263" t="s">
        <v>134</v>
      </c>
      <c r="C125" s="263"/>
      <c r="D125" s="263"/>
      <c r="E125" s="263"/>
      <c r="F125" s="263"/>
      <c r="G125" s="263"/>
      <c r="H125" s="263"/>
      <c r="I125" s="263"/>
      <c r="J125" s="26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8.75">
      <c r="A127" s="6"/>
      <c r="B127" s="345" t="s">
        <v>52</v>
      </c>
      <c r="C127" s="346"/>
      <c r="D127" s="346"/>
      <c r="E127" s="346"/>
      <c r="F127" s="346"/>
      <c r="G127" s="346"/>
      <c r="H127" s="346"/>
      <c r="I127" s="347"/>
      <c r="J127" s="44">
        <v>0</v>
      </c>
    </row>
    <row r="128" spans="1:10" ht="18.75">
      <c r="A128" s="8"/>
      <c r="B128" s="28"/>
      <c r="C128" s="28"/>
      <c r="D128" s="28"/>
      <c r="E128" s="28"/>
      <c r="F128" s="28"/>
      <c r="G128" s="28"/>
      <c r="H128" s="28"/>
      <c r="I128" s="28"/>
      <c r="J128" s="54"/>
    </row>
    <row r="129" spans="1:10" ht="20.25">
      <c r="A129" s="50"/>
      <c r="B129" s="263" t="s">
        <v>136</v>
      </c>
      <c r="C129" s="263"/>
      <c r="D129" s="263"/>
      <c r="E129" s="263"/>
      <c r="F129" s="263"/>
      <c r="G129" s="263"/>
      <c r="H129" s="263"/>
      <c r="I129" s="263"/>
      <c r="J129" s="263"/>
    </row>
    <row r="130" spans="1:1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8.75">
      <c r="A131" s="6"/>
      <c r="B131" s="345" t="s">
        <v>62</v>
      </c>
      <c r="C131" s="346"/>
      <c r="D131" s="346"/>
      <c r="E131" s="346"/>
      <c r="F131" s="346"/>
      <c r="G131" s="346"/>
      <c r="H131" s="346"/>
      <c r="I131" s="347"/>
      <c r="J131" s="44">
        <v>0</v>
      </c>
    </row>
    <row r="132" spans="1:10" ht="18.75">
      <c r="A132" s="8"/>
      <c r="B132" s="28"/>
      <c r="C132" s="28"/>
      <c r="D132" s="28"/>
      <c r="E132" s="28"/>
      <c r="F132" s="28"/>
      <c r="G132" s="28"/>
      <c r="H132" s="28"/>
      <c r="I132" s="28"/>
      <c r="J132" s="54"/>
    </row>
    <row r="133" spans="1:10" ht="20.25">
      <c r="A133" s="50"/>
      <c r="B133" s="263" t="s">
        <v>137</v>
      </c>
      <c r="C133" s="263"/>
      <c r="D133" s="263"/>
      <c r="E133" s="263"/>
      <c r="F133" s="263"/>
      <c r="G133" s="263"/>
      <c r="H133" s="263"/>
      <c r="I133" s="263"/>
      <c r="J133" s="263"/>
    </row>
    <row r="134" spans="1:1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8.75">
      <c r="A135" s="6"/>
      <c r="B135" s="345" t="s">
        <v>135</v>
      </c>
      <c r="C135" s="346"/>
      <c r="D135" s="346"/>
      <c r="E135" s="346"/>
      <c r="F135" s="346"/>
      <c r="G135" s="346"/>
      <c r="H135" s="346"/>
      <c r="I135" s="347"/>
      <c r="J135" s="44">
        <v>0</v>
      </c>
    </row>
    <row r="136" spans="1:10" ht="18.75">
      <c r="A136" s="372" t="s">
        <v>138</v>
      </c>
      <c r="B136" s="372"/>
      <c r="C136" s="372"/>
      <c r="D136" s="372"/>
      <c r="E136" s="372"/>
      <c r="F136" s="372"/>
      <c r="G136" s="372"/>
      <c r="H136" s="372"/>
      <c r="I136" s="372"/>
      <c r="J136" s="372"/>
    </row>
    <row r="137" spans="1:10" ht="20.25">
      <c r="A137" s="7"/>
      <c r="B137" s="366"/>
      <c r="C137" s="366"/>
      <c r="D137" s="366"/>
      <c r="E137" s="366"/>
      <c r="F137" s="366"/>
      <c r="G137" s="366"/>
      <c r="H137" s="366"/>
      <c r="I137" s="315" t="s">
        <v>94</v>
      </c>
      <c r="J137" s="315"/>
    </row>
    <row r="138" spans="1:10" ht="29.25">
      <c r="A138" s="24" t="s">
        <v>1</v>
      </c>
      <c r="B138" s="354" t="s">
        <v>2</v>
      </c>
      <c r="C138" s="354"/>
      <c r="D138" s="354"/>
      <c r="E138" s="26" t="s">
        <v>6</v>
      </c>
      <c r="F138" s="25" t="s">
        <v>21</v>
      </c>
      <c r="G138" s="24" t="s">
        <v>3</v>
      </c>
      <c r="H138" s="26" t="s">
        <v>22</v>
      </c>
      <c r="I138" s="354" t="s">
        <v>50</v>
      </c>
      <c r="J138" s="354"/>
    </row>
    <row r="139" spans="1:10" ht="12.75">
      <c r="A139" s="1">
        <v>1</v>
      </c>
      <c r="B139" s="355">
        <v>2</v>
      </c>
      <c r="C139" s="356"/>
      <c r="D139" s="357"/>
      <c r="E139" s="3">
        <v>3</v>
      </c>
      <c r="F139" s="2">
        <v>4</v>
      </c>
      <c r="G139" s="1">
        <v>5</v>
      </c>
      <c r="H139" s="4">
        <v>6</v>
      </c>
      <c r="I139" s="355" t="s">
        <v>4</v>
      </c>
      <c r="J139" s="357"/>
    </row>
    <row r="140" spans="1:10" ht="33" customHeight="1">
      <c r="A140" s="6">
        <v>1</v>
      </c>
      <c r="B140" s="345" t="s">
        <v>214</v>
      </c>
      <c r="C140" s="346"/>
      <c r="D140" s="347"/>
      <c r="E140" s="79">
        <v>226</v>
      </c>
      <c r="F140" s="76" t="s">
        <v>233</v>
      </c>
      <c r="G140" s="83">
        <v>40</v>
      </c>
      <c r="H140" s="84">
        <v>200</v>
      </c>
      <c r="I140" s="348">
        <v>8000</v>
      </c>
      <c r="J140" s="349"/>
    </row>
    <row r="141" spans="1:10" ht="33" customHeight="1">
      <c r="A141" s="6">
        <v>2</v>
      </c>
      <c r="B141" s="345" t="s">
        <v>214</v>
      </c>
      <c r="C141" s="346"/>
      <c r="D141" s="347"/>
      <c r="E141" s="79">
        <v>226</v>
      </c>
      <c r="F141" s="76" t="s">
        <v>233</v>
      </c>
      <c r="G141" s="83">
        <v>40</v>
      </c>
      <c r="H141" s="84">
        <v>225</v>
      </c>
      <c r="I141" s="348">
        <v>9000</v>
      </c>
      <c r="J141" s="349"/>
    </row>
    <row r="142" spans="1:10" ht="19.5" thickBot="1">
      <c r="A142" s="6"/>
      <c r="B142" s="350" t="s">
        <v>7</v>
      </c>
      <c r="C142" s="350"/>
      <c r="D142" s="351"/>
      <c r="E142" s="104">
        <v>226</v>
      </c>
      <c r="F142" s="23"/>
      <c r="G142" s="23"/>
      <c r="H142" s="23"/>
      <c r="I142" s="352">
        <f>SUM(I140:J141)</f>
        <v>17000</v>
      </c>
      <c r="J142" s="353"/>
    </row>
    <row r="143" spans="1:10" ht="9" customHeight="1">
      <c r="A143" s="8"/>
      <c r="B143" s="32"/>
      <c r="C143" s="32"/>
      <c r="D143" s="32"/>
      <c r="E143" s="106"/>
      <c r="F143" s="55"/>
      <c r="G143" s="55"/>
      <c r="H143" s="55"/>
      <c r="I143" s="219"/>
      <c r="J143" s="219"/>
    </row>
    <row r="144" spans="1:10" ht="20.25">
      <c r="A144" s="7"/>
      <c r="B144" s="366"/>
      <c r="C144" s="366"/>
      <c r="D144" s="366"/>
      <c r="E144" s="366"/>
      <c r="F144" s="366"/>
      <c r="G144" s="366"/>
      <c r="H144" s="366"/>
      <c r="I144" s="315" t="s">
        <v>95</v>
      </c>
      <c r="J144" s="315"/>
    </row>
    <row r="145" spans="1:10" ht="29.25">
      <c r="A145" s="24" t="s">
        <v>1</v>
      </c>
      <c r="B145" s="354" t="s">
        <v>2</v>
      </c>
      <c r="C145" s="354"/>
      <c r="D145" s="354"/>
      <c r="E145" s="26" t="s">
        <v>6</v>
      </c>
      <c r="F145" s="25" t="s">
        <v>21</v>
      </c>
      <c r="G145" s="24" t="s">
        <v>3</v>
      </c>
      <c r="H145" s="26" t="s">
        <v>22</v>
      </c>
      <c r="I145" s="354" t="s">
        <v>50</v>
      </c>
      <c r="J145" s="354"/>
    </row>
    <row r="146" spans="1:10" ht="12.75">
      <c r="A146" s="1">
        <v>1</v>
      </c>
      <c r="B146" s="355">
        <v>2</v>
      </c>
      <c r="C146" s="356"/>
      <c r="D146" s="357"/>
      <c r="E146" s="3">
        <v>3</v>
      </c>
      <c r="F146" s="2">
        <v>4</v>
      </c>
      <c r="G146" s="1">
        <v>5</v>
      </c>
      <c r="H146" s="4">
        <v>6</v>
      </c>
      <c r="I146" s="355" t="s">
        <v>4</v>
      </c>
      <c r="J146" s="357"/>
    </row>
    <row r="147" spans="1:10" ht="33" customHeight="1">
      <c r="A147" s="6">
        <v>1</v>
      </c>
      <c r="B147" s="345" t="s">
        <v>214</v>
      </c>
      <c r="C147" s="346"/>
      <c r="D147" s="347"/>
      <c r="E147" s="79">
        <v>226</v>
      </c>
      <c r="F147" s="76" t="s">
        <v>233</v>
      </c>
      <c r="G147" s="83">
        <v>40</v>
      </c>
      <c r="H147" s="84">
        <v>588</v>
      </c>
      <c r="I147" s="348">
        <v>23500</v>
      </c>
      <c r="J147" s="349"/>
    </row>
    <row r="148" spans="1:10" ht="33" customHeight="1">
      <c r="A148" s="6">
        <v>2</v>
      </c>
      <c r="B148" s="345" t="s">
        <v>214</v>
      </c>
      <c r="C148" s="346"/>
      <c r="D148" s="347"/>
      <c r="E148" s="79">
        <v>226</v>
      </c>
      <c r="F148" s="76" t="s">
        <v>233</v>
      </c>
      <c r="G148" s="83">
        <v>40</v>
      </c>
      <c r="H148" s="84">
        <v>112</v>
      </c>
      <c r="I148" s="348">
        <v>4500</v>
      </c>
      <c r="J148" s="349"/>
    </row>
    <row r="149" spans="1:10" ht="19.5" thickBot="1">
      <c r="A149" s="6"/>
      <c r="B149" s="350" t="s">
        <v>7</v>
      </c>
      <c r="C149" s="350"/>
      <c r="D149" s="351"/>
      <c r="E149" s="104">
        <v>226</v>
      </c>
      <c r="F149" s="23"/>
      <c r="G149" s="23"/>
      <c r="H149" s="23"/>
      <c r="I149" s="352">
        <f>SUM(I147:J148)</f>
        <v>28000</v>
      </c>
      <c r="J149" s="353"/>
    </row>
    <row r="150" spans="1:10" ht="18.75">
      <c r="A150" s="8"/>
      <c r="B150" s="32"/>
      <c r="C150" s="32"/>
      <c r="D150" s="32"/>
      <c r="E150" s="106"/>
      <c r="F150" s="55"/>
      <c r="G150" s="55"/>
      <c r="H150" s="55"/>
      <c r="I150" s="219"/>
      <c r="J150" s="219"/>
    </row>
    <row r="151" spans="1:10" ht="20.25">
      <c r="A151" s="50"/>
      <c r="B151" s="263" t="s">
        <v>139</v>
      </c>
      <c r="C151" s="263"/>
      <c r="D151" s="263"/>
      <c r="E151" s="263"/>
      <c r="F151" s="263"/>
      <c r="G151" s="263"/>
      <c r="H151" s="263"/>
      <c r="I151" s="263"/>
      <c r="J151" s="26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33" customHeight="1">
      <c r="A153" s="6">
        <v>1</v>
      </c>
      <c r="B153" s="358"/>
      <c r="C153" s="358"/>
      <c r="D153" s="359"/>
      <c r="E153" s="79">
        <v>226</v>
      </c>
      <c r="F153" s="76" t="s">
        <v>42</v>
      </c>
      <c r="G153" s="83">
        <v>0</v>
      </c>
      <c r="H153" s="84">
        <v>0</v>
      </c>
      <c r="I153" s="348">
        <v>0</v>
      </c>
      <c r="J153" s="349"/>
    </row>
    <row r="154" spans="1:10" ht="19.5" thickBot="1">
      <c r="A154" s="6"/>
      <c r="B154" s="350" t="s">
        <v>7</v>
      </c>
      <c r="C154" s="350"/>
      <c r="D154" s="351"/>
      <c r="E154" s="104">
        <v>226</v>
      </c>
      <c r="F154" s="23"/>
      <c r="G154" s="23"/>
      <c r="H154" s="23"/>
      <c r="I154" s="431">
        <f>SUM(I153)</f>
        <v>0</v>
      </c>
      <c r="J154" s="432"/>
    </row>
    <row r="155" spans="1:10" ht="18.75">
      <c r="A155" s="372" t="s">
        <v>140</v>
      </c>
      <c r="B155" s="372"/>
      <c r="C155" s="372"/>
      <c r="D155" s="372"/>
      <c r="E155" s="372"/>
      <c r="F155" s="372"/>
      <c r="G155" s="372"/>
      <c r="H155" s="372"/>
      <c r="I155" s="372"/>
      <c r="J155" s="372"/>
    </row>
    <row r="156" spans="1:10" ht="18.75">
      <c r="A156" s="101"/>
      <c r="B156" s="72"/>
      <c r="C156" s="92"/>
      <c r="D156" s="92"/>
      <c r="E156" s="92"/>
      <c r="F156" s="92"/>
      <c r="G156" s="92"/>
      <c r="H156" s="92"/>
      <c r="I156" s="92"/>
      <c r="J156" s="100"/>
    </row>
    <row r="157" spans="1:10" ht="33" customHeight="1">
      <c r="A157" s="6">
        <v>1</v>
      </c>
      <c r="B157" s="358"/>
      <c r="C157" s="358"/>
      <c r="D157" s="359"/>
      <c r="E157" s="79">
        <v>226</v>
      </c>
      <c r="F157" s="76" t="s">
        <v>42</v>
      </c>
      <c r="G157" s="83">
        <v>0</v>
      </c>
      <c r="H157" s="84">
        <v>0</v>
      </c>
      <c r="I157" s="348">
        <v>0</v>
      </c>
      <c r="J157" s="349"/>
    </row>
    <row r="158" spans="1:10" ht="19.5" thickBot="1">
      <c r="A158" s="6"/>
      <c r="B158" s="350" t="s">
        <v>7</v>
      </c>
      <c r="C158" s="350"/>
      <c r="D158" s="351"/>
      <c r="E158" s="104">
        <v>226</v>
      </c>
      <c r="F158" s="23"/>
      <c r="G158" s="23"/>
      <c r="H158" s="23"/>
      <c r="I158" s="431">
        <f>SUM(I157)</f>
        <v>0</v>
      </c>
      <c r="J158" s="432"/>
    </row>
    <row r="159" spans="1:10" ht="18.75">
      <c r="A159" s="372" t="s">
        <v>141</v>
      </c>
      <c r="B159" s="372"/>
      <c r="C159" s="372"/>
      <c r="D159" s="372"/>
      <c r="E159" s="372"/>
      <c r="F159" s="372"/>
      <c r="G159" s="372"/>
      <c r="H159" s="372"/>
      <c r="I159" s="372"/>
      <c r="J159" s="372"/>
    </row>
    <row r="160" spans="1:10" ht="15.75">
      <c r="A160" s="7"/>
      <c r="B160" s="366"/>
      <c r="C160" s="366"/>
      <c r="D160" s="366"/>
      <c r="E160" s="366"/>
      <c r="F160" s="366"/>
      <c r="G160" s="366"/>
      <c r="H160" s="366"/>
      <c r="I160" s="7"/>
      <c r="J160" s="7"/>
    </row>
    <row r="161" spans="1:10" ht="28.5">
      <c r="A161" s="24" t="s">
        <v>1</v>
      </c>
      <c r="B161" s="354" t="s">
        <v>2</v>
      </c>
      <c r="C161" s="354"/>
      <c r="D161" s="354"/>
      <c r="E161" s="26" t="s">
        <v>6</v>
      </c>
      <c r="F161" s="25" t="s">
        <v>21</v>
      </c>
      <c r="G161" s="27" t="s">
        <v>19</v>
      </c>
      <c r="H161" s="26" t="s">
        <v>18</v>
      </c>
      <c r="I161" s="354" t="s">
        <v>50</v>
      </c>
      <c r="J161" s="354"/>
    </row>
    <row r="162" spans="1:10" ht="12.75">
      <c r="A162" s="1">
        <v>1</v>
      </c>
      <c r="B162" s="404">
        <v>2</v>
      </c>
      <c r="C162" s="404"/>
      <c r="D162" s="404"/>
      <c r="E162" s="3">
        <v>3</v>
      </c>
      <c r="F162" s="2">
        <v>4</v>
      </c>
      <c r="G162" s="1">
        <v>5</v>
      </c>
      <c r="H162" s="4">
        <v>6</v>
      </c>
      <c r="I162" s="355" t="s">
        <v>4</v>
      </c>
      <c r="J162" s="357"/>
    </row>
    <row r="163" spans="1:10" ht="18.75">
      <c r="A163" s="58">
        <v>1</v>
      </c>
      <c r="B163" s="425"/>
      <c r="C163" s="426"/>
      <c r="D163" s="427"/>
      <c r="E163" s="83">
        <v>290</v>
      </c>
      <c r="F163" s="76" t="s">
        <v>42</v>
      </c>
      <c r="G163" s="77"/>
      <c r="H163" s="86"/>
      <c r="I163" s="428"/>
      <c r="J163" s="429"/>
    </row>
    <row r="164" spans="1:10" ht="18.75">
      <c r="A164" s="6"/>
      <c r="B164" s="354" t="s">
        <v>7</v>
      </c>
      <c r="C164" s="354"/>
      <c r="D164" s="354"/>
      <c r="E164" s="103">
        <v>290</v>
      </c>
      <c r="F164" s="23"/>
      <c r="G164" s="23"/>
      <c r="H164" s="23"/>
      <c r="I164" s="430">
        <f>SUM(I163:J163)</f>
        <v>0</v>
      </c>
      <c r="J164" s="430"/>
    </row>
    <row r="165" spans="1:10" ht="18.75">
      <c r="A165" s="8"/>
      <c r="B165" s="32"/>
      <c r="C165" s="32"/>
      <c r="D165" s="32"/>
      <c r="E165" s="37"/>
      <c r="F165" s="37"/>
      <c r="G165" s="37"/>
      <c r="H165" s="37"/>
      <c r="I165" s="34"/>
      <c r="J165" s="34"/>
    </row>
    <row r="166" spans="1:10" ht="20.25">
      <c r="A166" s="50"/>
      <c r="B166" s="263" t="s">
        <v>142</v>
      </c>
      <c r="C166" s="263"/>
      <c r="D166" s="263"/>
      <c r="E166" s="263"/>
      <c r="F166" s="263"/>
      <c r="G166" s="263"/>
      <c r="H166" s="263"/>
      <c r="I166" s="263"/>
      <c r="J166" s="26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8.75">
      <c r="A168" s="6"/>
      <c r="B168" s="345" t="s">
        <v>63</v>
      </c>
      <c r="C168" s="346"/>
      <c r="D168" s="346"/>
      <c r="E168" s="346"/>
      <c r="F168" s="346"/>
      <c r="G168" s="346"/>
      <c r="H168" s="346"/>
      <c r="I168" s="347"/>
      <c r="J168" s="44">
        <v>0</v>
      </c>
    </row>
    <row r="169" spans="1:10" ht="18.75">
      <c r="A169" s="6"/>
      <c r="B169" s="345" t="s">
        <v>143</v>
      </c>
      <c r="C169" s="346"/>
      <c r="D169" s="346"/>
      <c r="E169" s="346"/>
      <c r="F169" s="346"/>
      <c r="G169" s="346"/>
      <c r="H169" s="346"/>
      <c r="I169" s="347"/>
      <c r="J169" s="44">
        <v>0</v>
      </c>
    </row>
    <row r="170" spans="1:10" ht="18.75">
      <c r="A170" s="8"/>
      <c r="B170" s="32"/>
      <c r="C170" s="42"/>
      <c r="D170" s="42"/>
      <c r="E170" s="42"/>
      <c r="F170" s="42"/>
      <c r="G170" s="37"/>
      <c r="H170" s="37"/>
      <c r="I170" s="37"/>
      <c r="J170" s="33"/>
    </row>
    <row r="171" spans="1:10" ht="18.75">
      <c r="A171" s="416" t="s">
        <v>96</v>
      </c>
      <c r="B171" s="372"/>
      <c r="C171" s="372"/>
      <c r="D171" s="372"/>
      <c r="E171" s="372"/>
      <c r="F171" s="372"/>
      <c r="G171" s="372"/>
      <c r="H171" s="372"/>
      <c r="I171" s="372"/>
      <c r="J171" s="372"/>
    </row>
    <row r="172" spans="1:10" ht="20.25" customHeight="1">
      <c r="A172" s="7"/>
      <c r="B172" s="366"/>
      <c r="C172" s="366"/>
      <c r="D172" s="366"/>
      <c r="E172" s="366"/>
      <c r="F172" s="366"/>
      <c r="G172" s="366"/>
      <c r="H172" s="366"/>
      <c r="I172" s="315" t="s">
        <v>94</v>
      </c>
      <c r="J172" s="417"/>
    </row>
    <row r="173" spans="1:10" ht="29.25">
      <c r="A173" s="24" t="s">
        <v>1</v>
      </c>
      <c r="B173" s="354" t="s">
        <v>2</v>
      </c>
      <c r="C173" s="354"/>
      <c r="D173" s="354"/>
      <c r="E173" s="26" t="s">
        <v>6</v>
      </c>
      <c r="F173" s="25" t="s">
        <v>21</v>
      </c>
      <c r="G173" s="27" t="s">
        <v>3</v>
      </c>
      <c r="H173" s="56" t="s">
        <v>22</v>
      </c>
      <c r="I173" s="354" t="s">
        <v>50</v>
      </c>
      <c r="J173" s="354"/>
    </row>
    <row r="174" spans="1:10" ht="12.75">
      <c r="A174" s="1">
        <v>1</v>
      </c>
      <c r="B174" s="404">
        <v>2</v>
      </c>
      <c r="C174" s="404"/>
      <c r="D174" s="404"/>
      <c r="E174" s="3">
        <v>3</v>
      </c>
      <c r="F174" s="2">
        <v>4</v>
      </c>
      <c r="G174" s="1">
        <v>5</v>
      </c>
      <c r="H174" s="4">
        <v>6</v>
      </c>
      <c r="I174" s="355" t="s">
        <v>4</v>
      </c>
      <c r="J174" s="357"/>
    </row>
    <row r="175" spans="1:10" ht="32.25" customHeight="1">
      <c r="A175" s="6">
        <v>1</v>
      </c>
      <c r="B175" s="413" t="s">
        <v>214</v>
      </c>
      <c r="C175" s="418"/>
      <c r="D175" s="419"/>
      <c r="E175" s="79">
        <v>310</v>
      </c>
      <c r="F175" s="79" t="s">
        <v>233</v>
      </c>
      <c r="G175" s="20">
        <v>40</v>
      </c>
      <c r="H175" s="62">
        <v>250</v>
      </c>
      <c r="I175" s="409">
        <v>10000</v>
      </c>
      <c r="J175" s="420"/>
    </row>
    <row r="176" spans="1:10" ht="18.75" customHeight="1" thickBot="1">
      <c r="A176" s="6"/>
      <c r="B176" s="421"/>
      <c r="C176" s="418"/>
      <c r="D176" s="419"/>
      <c r="E176" s="103">
        <v>310</v>
      </c>
      <c r="F176" s="20"/>
      <c r="G176" s="20"/>
      <c r="H176" s="62"/>
      <c r="I176" s="352">
        <f>I175</f>
        <v>10000</v>
      </c>
      <c r="J176" s="353"/>
    </row>
    <row r="177" spans="1:10" ht="18.75" customHeight="1">
      <c r="A177" s="8"/>
      <c r="B177" s="87"/>
      <c r="C177" s="87"/>
      <c r="D177" s="87"/>
      <c r="E177" s="37"/>
      <c r="F177" s="37"/>
      <c r="G177" s="37"/>
      <c r="H177" s="55"/>
      <c r="I177" s="105"/>
      <c r="J177" s="105"/>
    </row>
    <row r="178" spans="1:10" ht="20.25" customHeight="1">
      <c r="A178" s="7"/>
      <c r="B178" s="422"/>
      <c r="C178" s="422"/>
      <c r="D178" s="422"/>
      <c r="E178" s="422"/>
      <c r="F178" s="422"/>
      <c r="G178" s="422"/>
      <c r="H178" s="422"/>
      <c r="I178" s="417" t="s">
        <v>95</v>
      </c>
      <c r="J178" s="417"/>
    </row>
    <row r="179" spans="1:10" ht="29.25" customHeight="1">
      <c r="A179" s="24" t="s">
        <v>1</v>
      </c>
      <c r="B179" s="402" t="s">
        <v>2</v>
      </c>
      <c r="C179" s="423"/>
      <c r="D179" s="424"/>
      <c r="E179" s="26" t="s">
        <v>6</v>
      </c>
      <c r="F179" s="25" t="s">
        <v>21</v>
      </c>
      <c r="G179" s="27" t="s">
        <v>3</v>
      </c>
      <c r="H179" s="56" t="s">
        <v>22</v>
      </c>
      <c r="I179" s="402" t="s">
        <v>50</v>
      </c>
      <c r="J179" s="424"/>
    </row>
    <row r="180" spans="1:10" ht="12.75">
      <c r="A180" s="1">
        <v>1</v>
      </c>
      <c r="B180" s="355">
        <v>2</v>
      </c>
      <c r="C180" s="356"/>
      <c r="D180" s="357"/>
      <c r="E180" s="3">
        <v>3</v>
      </c>
      <c r="F180" s="2">
        <v>4</v>
      </c>
      <c r="G180" s="1">
        <v>5</v>
      </c>
      <c r="H180" s="4">
        <v>6</v>
      </c>
      <c r="I180" s="355" t="s">
        <v>4</v>
      </c>
      <c r="J180" s="357"/>
    </row>
    <row r="181" spans="1:10" ht="18.75" customHeight="1">
      <c r="A181" s="6">
        <v>2</v>
      </c>
      <c r="B181" s="413" t="s">
        <v>214</v>
      </c>
      <c r="C181" s="418"/>
      <c r="D181" s="419"/>
      <c r="E181" s="79">
        <v>310</v>
      </c>
      <c r="F181" s="79" t="s">
        <v>233</v>
      </c>
      <c r="G181" s="20">
        <v>40</v>
      </c>
      <c r="H181" s="62">
        <v>850</v>
      </c>
      <c r="I181" s="409">
        <v>34000</v>
      </c>
      <c r="J181" s="420"/>
    </row>
    <row r="182" spans="1:10" ht="18.75" customHeight="1" thickBot="1">
      <c r="A182" s="6"/>
      <c r="B182" s="421"/>
      <c r="C182" s="418"/>
      <c r="D182" s="419"/>
      <c r="E182" s="103">
        <v>310</v>
      </c>
      <c r="F182" s="20"/>
      <c r="G182" s="20"/>
      <c r="H182" s="62"/>
      <c r="I182" s="352">
        <f>I181</f>
        <v>34000</v>
      </c>
      <c r="J182" s="353"/>
    </row>
    <row r="183" spans="1:10" ht="18.75" customHeight="1">
      <c r="A183" s="8"/>
      <c r="B183" s="87"/>
      <c r="C183" s="87"/>
      <c r="D183" s="87"/>
      <c r="E183" s="106"/>
      <c r="F183" s="37"/>
      <c r="G183" s="37"/>
      <c r="H183" s="55"/>
      <c r="I183" s="105"/>
      <c r="J183" s="105"/>
    </row>
    <row r="184" spans="1:10" ht="18.75">
      <c r="A184" s="416" t="s">
        <v>145</v>
      </c>
      <c r="B184" s="372"/>
      <c r="C184" s="372"/>
      <c r="D184" s="372"/>
      <c r="E184" s="372"/>
      <c r="F184" s="372"/>
      <c r="G184" s="372"/>
      <c r="H184" s="372"/>
      <c r="I184" s="372"/>
      <c r="J184" s="372"/>
    </row>
    <row r="185" spans="1:10" ht="15.75">
      <c r="A185" s="7"/>
      <c r="B185" s="366"/>
      <c r="C185" s="366"/>
      <c r="D185" s="366"/>
      <c r="E185" s="366"/>
      <c r="F185" s="366"/>
      <c r="G185" s="366"/>
      <c r="H185" s="366"/>
      <c r="I185" s="7"/>
      <c r="J185" s="7"/>
    </row>
    <row r="186" spans="1:10" ht="29.25">
      <c r="A186" s="24" t="s">
        <v>1</v>
      </c>
      <c r="B186" s="354" t="s">
        <v>2</v>
      </c>
      <c r="C186" s="354"/>
      <c r="D186" s="354"/>
      <c r="E186" s="26" t="s">
        <v>6</v>
      </c>
      <c r="F186" s="25" t="s">
        <v>21</v>
      </c>
      <c r="G186" s="27" t="s">
        <v>3</v>
      </c>
      <c r="H186" s="56" t="s">
        <v>22</v>
      </c>
      <c r="I186" s="354" t="s">
        <v>64</v>
      </c>
      <c r="J186" s="354"/>
    </row>
    <row r="187" spans="1:10" ht="12.75">
      <c r="A187" s="1">
        <v>1</v>
      </c>
      <c r="B187" s="404">
        <v>2</v>
      </c>
      <c r="C187" s="404"/>
      <c r="D187" s="404"/>
      <c r="E187" s="3">
        <v>3</v>
      </c>
      <c r="F187" s="2">
        <v>4</v>
      </c>
      <c r="G187" s="1">
        <v>5</v>
      </c>
      <c r="H187" s="4">
        <v>6</v>
      </c>
      <c r="I187" s="355" t="s">
        <v>4</v>
      </c>
      <c r="J187" s="357"/>
    </row>
    <row r="188" spans="1:10" ht="18.75">
      <c r="A188" s="6">
        <v>1</v>
      </c>
      <c r="B188" s="413"/>
      <c r="C188" s="414"/>
      <c r="D188" s="415"/>
      <c r="E188" s="79">
        <v>310</v>
      </c>
      <c r="F188" s="79" t="s">
        <v>42</v>
      </c>
      <c r="G188" s="20"/>
      <c r="H188" s="85"/>
      <c r="I188" s="364"/>
      <c r="J188" s="365"/>
    </row>
    <row r="189" spans="1:10" ht="18.75">
      <c r="A189" s="8"/>
      <c r="B189" s="87"/>
      <c r="C189" s="87"/>
      <c r="D189" s="87"/>
      <c r="E189" s="81"/>
      <c r="F189" s="37"/>
      <c r="G189" s="37"/>
      <c r="H189" s="37"/>
      <c r="I189" s="34"/>
      <c r="J189" s="34"/>
    </row>
    <row r="190" spans="1:10" ht="18.75">
      <c r="A190" s="416" t="s">
        <v>146</v>
      </c>
      <c r="B190" s="372"/>
      <c r="C190" s="372"/>
      <c r="D190" s="372"/>
      <c r="E190" s="372"/>
      <c r="F190" s="372"/>
      <c r="G190" s="372"/>
      <c r="H190" s="372"/>
      <c r="I190" s="372"/>
      <c r="J190" s="372"/>
    </row>
    <row r="191" spans="1:10" ht="15.75">
      <c r="A191" s="7"/>
      <c r="B191" s="366"/>
      <c r="C191" s="366"/>
      <c r="D191" s="366"/>
      <c r="E191" s="366"/>
      <c r="F191" s="366"/>
      <c r="G191" s="366"/>
      <c r="H191" s="366"/>
      <c r="I191" s="7"/>
      <c r="J191" s="7"/>
    </row>
    <row r="192" spans="1:10" ht="29.25">
      <c r="A192" s="24" t="s">
        <v>1</v>
      </c>
      <c r="B192" s="354" t="s">
        <v>2</v>
      </c>
      <c r="C192" s="354"/>
      <c r="D192" s="354"/>
      <c r="E192" s="26" t="s">
        <v>6</v>
      </c>
      <c r="F192" s="25" t="s">
        <v>21</v>
      </c>
      <c r="G192" s="27" t="s">
        <v>3</v>
      </c>
      <c r="H192" s="56" t="s">
        <v>22</v>
      </c>
      <c r="I192" s="354" t="s">
        <v>144</v>
      </c>
      <c r="J192" s="354"/>
    </row>
    <row r="193" spans="1:10" ht="12.75">
      <c r="A193" s="1">
        <v>1</v>
      </c>
      <c r="B193" s="404">
        <v>2</v>
      </c>
      <c r="C193" s="404"/>
      <c r="D193" s="404"/>
      <c r="E193" s="3">
        <v>3</v>
      </c>
      <c r="F193" s="2">
        <v>4</v>
      </c>
      <c r="G193" s="1">
        <v>5</v>
      </c>
      <c r="H193" s="4">
        <v>6</v>
      </c>
      <c r="I193" s="355" t="s">
        <v>4</v>
      </c>
      <c r="J193" s="357"/>
    </row>
    <row r="194" spans="1:10" ht="18.75">
      <c r="A194" s="6">
        <v>1</v>
      </c>
      <c r="B194" s="413"/>
      <c r="C194" s="414"/>
      <c r="D194" s="415"/>
      <c r="E194" s="79">
        <v>310</v>
      </c>
      <c r="F194" s="79" t="s">
        <v>42</v>
      </c>
      <c r="G194" s="20"/>
      <c r="H194" s="85"/>
      <c r="I194" s="364"/>
      <c r="J194" s="365"/>
    </row>
    <row r="195" spans="1:10" ht="18.75">
      <c r="A195" s="8"/>
      <c r="B195" s="87"/>
      <c r="C195" s="87"/>
      <c r="D195" s="87"/>
      <c r="E195" s="81"/>
      <c r="F195" s="37"/>
      <c r="G195" s="37"/>
      <c r="H195" s="37"/>
      <c r="I195" s="34"/>
      <c r="J195" s="34"/>
    </row>
    <row r="196" spans="1:10" ht="18.75">
      <c r="A196" s="416" t="s">
        <v>147</v>
      </c>
      <c r="B196" s="372"/>
      <c r="C196" s="372"/>
      <c r="D196" s="372"/>
      <c r="E196" s="372"/>
      <c r="F196" s="372"/>
      <c r="G196" s="372"/>
      <c r="H196" s="372"/>
      <c r="I196" s="372"/>
      <c r="J196" s="372"/>
    </row>
    <row r="197" spans="1:10" ht="20.25">
      <c r="A197" s="7"/>
      <c r="B197" s="366"/>
      <c r="C197" s="366"/>
      <c r="D197" s="366"/>
      <c r="E197" s="366"/>
      <c r="F197" s="366"/>
      <c r="G197" s="366"/>
      <c r="H197" s="366"/>
      <c r="I197" s="417" t="s">
        <v>95</v>
      </c>
      <c r="J197" s="417"/>
    </row>
    <row r="198" spans="1:10" ht="28.5">
      <c r="A198" s="24" t="s">
        <v>1</v>
      </c>
      <c r="B198" s="354" t="s">
        <v>2</v>
      </c>
      <c r="C198" s="354"/>
      <c r="D198" s="354"/>
      <c r="E198" s="26" t="s">
        <v>6</v>
      </c>
      <c r="F198" s="25" t="s">
        <v>21</v>
      </c>
      <c r="G198" s="402" t="s">
        <v>36</v>
      </c>
      <c r="H198" s="403"/>
      <c r="I198" s="354" t="s">
        <v>50</v>
      </c>
      <c r="J198" s="354"/>
    </row>
    <row r="199" spans="1:10" ht="12.75">
      <c r="A199" s="1">
        <v>1</v>
      </c>
      <c r="B199" s="404">
        <v>2</v>
      </c>
      <c r="C199" s="404"/>
      <c r="D199" s="404"/>
      <c r="E199" s="3">
        <v>3</v>
      </c>
      <c r="F199" s="2">
        <v>4</v>
      </c>
      <c r="G199" s="355">
        <v>5</v>
      </c>
      <c r="H199" s="403"/>
      <c r="I199" s="355">
        <v>6</v>
      </c>
      <c r="J199" s="357"/>
    </row>
    <row r="200" spans="1:10" ht="16.5" thickBot="1">
      <c r="A200" s="89">
        <v>1</v>
      </c>
      <c r="B200" s="408" t="s">
        <v>214</v>
      </c>
      <c r="C200" s="397"/>
      <c r="D200" s="397"/>
      <c r="E200" s="74">
        <v>340</v>
      </c>
      <c r="F200" s="71" t="s">
        <v>233</v>
      </c>
      <c r="G200" s="405" t="s">
        <v>234</v>
      </c>
      <c r="H200" s="406"/>
      <c r="I200" s="409">
        <v>50000</v>
      </c>
      <c r="J200" s="410"/>
    </row>
    <row r="201" spans="1:10" ht="19.5" thickBot="1">
      <c r="A201" s="93"/>
      <c r="B201" s="354" t="s">
        <v>7</v>
      </c>
      <c r="C201" s="354"/>
      <c r="D201" s="354"/>
      <c r="E201" s="107">
        <v>340</v>
      </c>
      <c r="F201" s="23"/>
      <c r="G201" s="411"/>
      <c r="H201" s="412"/>
      <c r="I201" s="352">
        <f>SUM(I200:J200)</f>
        <v>50000</v>
      </c>
      <c r="J201" s="353"/>
    </row>
    <row r="202" spans="1:10" ht="18.75">
      <c r="A202" s="8"/>
      <c r="B202" s="32"/>
      <c r="C202" s="32"/>
      <c r="D202" s="32"/>
      <c r="E202" s="37"/>
      <c r="F202" s="37"/>
      <c r="G202" s="37"/>
      <c r="H202" s="37"/>
      <c r="I202" s="34"/>
      <c r="J202" s="34"/>
    </row>
    <row r="203" spans="1:10" ht="20.25">
      <c r="A203" s="50"/>
      <c r="B203" s="263" t="s">
        <v>85</v>
      </c>
      <c r="C203" s="263"/>
      <c r="D203" s="263"/>
      <c r="E203" s="263"/>
      <c r="F203" s="263"/>
      <c r="G203" s="263"/>
      <c r="H203" s="263"/>
      <c r="I203" s="263"/>
      <c r="J203" s="263"/>
    </row>
    <row r="204" spans="1:10" ht="20.25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</row>
    <row r="205" spans="1:10" ht="28.5">
      <c r="A205" s="24" t="s">
        <v>1</v>
      </c>
      <c r="B205" s="354" t="s">
        <v>2</v>
      </c>
      <c r="C205" s="354"/>
      <c r="D205" s="354"/>
      <c r="E205" s="26" t="s">
        <v>6</v>
      </c>
      <c r="F205" s="25" t="s">
        <v>21</v>
      </c>
      <c r="G205" s="402" t="s">
        <v>36</v>
      </c>
      <c r="H205" s="403"/>
      <c r="I205" s="354" t="s">
        <v>64</v>
      </c>
      <c r="J205" s="354"/>
    </row>
    <row r="206" spans="1:10" ht="12.75">
      <c r="A206" s="1">
        <v>1</v>
      </c>
      <c r="B206" s="404">
        <v>2</v>
      </c>
      <c r="C206" s="404"/>
      <c r="D206" s="404"/>
      <c r="E206" s="3">
        <v>3</v>
      </c>
      <c r="F206" s="2">
        <v>4</v>
      </c>
      <c r="G206" s="355">
        <v>5</v>
      </c>
      <c r="H206" s="403"/>
      <c r="I206" s="355">
        <v>6</v>
      </c>
      <c r="J206" s="357"/>
    </row>
    <row r="207" spans="1:10" ht="15.75">
      <c r="A207" s="89">
        <v>1</v>
      </c>
      <c r="B207" s="396"/>
      <c r="C207" s="397"/>
      <c r="D207" s="397"/>
      <c r="E207" s="74">
        <v>340</v>
      </c>
      <c r="F207" s="71"/>
      <c r="G207" s="405"/>
      <c r="H207" s="406"/>
      <c r="I207" s="407">
        <v>0</v>
      </c>
      <c r="J207" s="403"/>
    </row>
    <row r="208" spans="1:10" ht="19.5" thickBot="1">
      <c r="A208" s="71"/>
      <c r="B208" s="354" t="s">
        <v>7</v>
      </c>
      <c r="C208" s="354"/>
      <c r="D208" s="354"/>
      <c r="E208" s="107">
        <v>340</v>
      </c>
      <c r="F208" s="71"/>
      <c r="G208" s="405"/>
      <c r="H208" s="406"/>
      <c r="I208" s="364">
        <f>SUM(I207:J207)</f>
        <v>0</v>
      </c>
      <c r="J208" s="401"/>
    </row>
    <row r="209" spans="1:10" ht="20.25">
      <c r="A209" s="50"/>
      <c r="B209" s="263" t="s">
        <v>148</v>
      </c>
      <c r="C209" s="263"/>
      <c r="D209" s="263"/>
      <c r="E209" s="263"/>
      <c r="F209" s="263"/>
      <c r="G209" s="263"/>
      <c r="H209" s="263"/>
      <c r="I209" s="263"/>
      <c r="J209" s="263"/>
    </row>
    <row r="210" spans="1:10" ht="28.5">
      <c r="A210" s="24" t="s">
        <v>1</v>
      </c>
      <c r="B210" s="354" t="s">
        <v>2</v>
      </c>
      <c r="C210" s="354"/>
      <c r="D210" s="354"/>
      <c r="E210" s="26" t="s">
        <v>6</v>
      </c>
      <c r="F210" s="25" t="s">
        <v>21</v>
      </c>
      <c r="G210" s="402" t="s">
        <v>36</v>
      </c>
      <c r="H210" s="403"/>
      <c r="I210" s="354" t="s">
        <v>144</v>
      </c>
      <c r="J210" s="354"/>
    </row>
    <row r="211" spans="1:10" ht="12.75">
      <c r="A211" s="1">
        <v>1</v>
      </c>
      <c r="B211" s="404">
        <v>2</v>
      </c>
      <c r="C211" s="404"/>
      <c r="D211" s="404"/>
      <c r="E211" s="3">
        <v>3</v>
      </c>
      <c r="F211" s="2">
        <v>4</v>
      </c>
      <c r="G211" s="355">
        <v>5</v>
      </c>
      <c r="H211" s="403"/>
      <c r="I211" s="355">
        <v>6</v>
      </c>
      <c r="J211" s="357"/>
    </row>
    <row r="212" spans="1:10" ht="15.75" customHeight="1">
      <c r="A212" s="71">
        <v>1</v>
      </c>
      <c r="B212" s="396"/>
      <c r="C212" s="397"/>
      <c r="D212" s="397"/>
      <c r="E212" s="74">
        <v>340</v>
      </c>
      <c r="F212" s="71"/>
      <c r="G212" s="398"/>
      <c r="H212" s="398"/>
      <c r="I212" s="399">
        <v>0</v>
      </c>
      <c r="J212" s="400"/>
    </row>
    <row r="213" spans="1:10" ht="19.5" thickBot="1">
      <c r="A213" s="6"/>
      <c r="B213" s="354" t="s">
        <v>7</v>
      </c>
      <c r="C213" s="354"/>
      <c r="D213" s="354"/>
      <c r="E213" s="107">
        <v>340</v>
      </c>
      <c r="F213" s="88"/>
      <c r="G213" s="345"/>
      <c r="H213" s="347"/>
      <c r="I213" s="364">
        <f>SUM(I212:J212)</f>
        <v>0</v>
      </c>
      <c r="J213" s="401"/>
    </row>
    <row r="214" spans="1:10" ht="19.5" thickBot="1">
      <c r="A214" s="8"/>
      <c r="B214" s="28"/>
      <c r="C214" s="28"/>
      <c r="D214" s="28"/>
      <c r="E214" s="28"/>
      <c r="F214" s="28"/>
      <c r="G214" s="28"/>
      <c r="H214" s="72"/>
      <c r="I214" s="72"/>
      <c r="J214" s="73"/>
    </row>
    <row r="215" spans="1:10" ht="18.75">
      <c r="A215" s="383" t="s">
        <v>0</v>
      </c>
      <c r="B215" s="384"/>
      <c r="C215" s="384"/>
      <c r="D215" s="384"/>
      <c r="E215" s="384"/>
      <c r="F215" s="384"/>
      <c r="G215" s="385"/>
      <c r="H215" s="59" t="s">
        <v>51</v>
      </c>
      <c r="I215" s="392">
        <f>J11+I49+I116+I142+I182+I201+I149+I176</f>
        <v>4073000</v>
      </c>
      <c r="J215" s="393"/>
    </row>
    <row r="216" spans="1:10" ht="18.75">
      <c r="A216" s="386"/>
      <c r="B216" s="387"/>
      <c r="C216" s="387"/>
      <c r="D216" s="387"/>
      <c r="E216" s="387"/>
      <c r="F216" s="387"/>
      <c r="G216" s="388"/>
      <c r="H216" s="21" t="s">
        <v>82</v>
      </c>
      <c r="I216" s="394">
        <f>J15+I29+I41+I53+I71+J93+I105+J120+J131+J153+J168+I188+I208+I76</f>
        <v>0</v>
      </c>
      <c r="J216" s="395"/>
    </row>
    <row r="217" spans="1:10" ht="19.5" thickBot="1">
      <c r="A217" s="389"/>
      <c r="B217" s="390"/>
      <c r="C217" s="390"/>
      <c r="D217" s="390"/>
      <c r="E217" s="390"/>
      <c r="F217" s="390"/>
      <c r="G217" s="391"/>
      <c r="H217" s="60" t="s">
        <v>182</v>
      </c>
      <c r="I217" s="352">
        <f>J19+I56+J157+I194+I213+J123+I85</f>
        <v>0</v>
      </c>
      <c r="J217" s="353"/>
    </row>
    <row r="218" spans="1:10" ht="15.75">
      <c r="A218" s="7"/>
      <c r="B218" s="46"/>
      <c r="C218" s="47"/>
      <c r="D218" s="47"/>
      <c r="E218" s="47"/>
      <c r="F218" s="47"/>
      <c r="G218" s="47"/>
      <c r="H218" s="47"/>
      <c r="I218" s="47"/>
      <c r="J218" s="47"/>
    </row>
    <row r="219" spans="1:10" ht="12.75">
      <c r="A219" s="7"/>
      <c r="B219" s="7"/>
      <c r="C219" s="380"/>
      <c r="D219" s="380"/>
      <c r="E219" s="380"/>
      <c r="F219" s="380"/>
      <c r="G219" s="380"/>
      <c r="H219" s="35"/>
      <c r="I219" s="7"/>
      <c r="J219" s="7"/>
    </row>
    <row r="220" spans="1:10" ht="12.75">
      <c r="A220" s="7"/>
      <c r="B220" s="7"/>
      <c r="C220" s="45"/>
      <c r="D220" s="45"/>
      <c r="E220" s="45"/>
      <c r="F220" s="45"/>
      <c r="G220" s="45"/>
      <c r="H220" s="45"/>
      <c r="I220" s="7"/>
      <c r="J220" s="7"/>
    </row>
    <row r="221" spans="2:9" s="7" customFormat="1" ht="30" customHeight="1">
      <c r="B221" s="379" t="s">
        <v>219</v>
      </c>
      <c r="C221" s="379"/>
      <c r="D221" s="379"/>
      <c r="E221" s="379"/>
      <c r="G221" s="381"/>
      <c r="H221" s="382"/>
      <c r="I221" s="382"/>
    </row>
    <row r="222" spans="2:9" s="7" customFormat="1" ht="15.75">
      <c r="B222" s="49"/>
      <c r="C222" s="49"/>
      <c r="D222" s="49"/>
      <c r="E222" s="49"/>
      <c r="H222" s="5"/>
      <c r="I222" s="5"/>
    </row>
    <row r="223" spans="2:5" s="7" customFormat="1" ht="12.75">
      <c r="B223" s="380"/>
      <c r="C223" s="380"/>
      <c r="D223" s="380"/>
      <c r="E223" s="380"/>
    </row>
    <row r="224" spans="2:9" s="7" customFormat="1" ht="15.75">
      <c r="B224" s="379" t="s">
        <v>58</v>
      </c>
      <c r="C224" s="379"/>
      <c r="D224" s="379"/>
      <c r="E224" s="379"/>
      <c r="G224" s="381"/>
      <c r="H224" s="381"/>
      <c r="I224" s="381"/>
    </row>
    <row r="225" s="7" customFormat="1" ht="12.75"/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</sheetData>
  <sheetProtection/>
  <mergeCells count="302">
    <mergeCell ref="B73:D73"/>
    <mergeCell ref="I73:J73"/>
    <mergeCell ref="B74:D74"/>
    <mergeCell ref="I74:J74"/>
    <mergeCell ref="A184:J184"/>
    <mergeCell ref="B151:J151"/>
    <mergeCell ref="B153:D153"/>
    <mergeCell ref="I153:J153"/>
    <mergeCell ref="I182:J182"/>
    <mergeCell ref="I178:J178"/>
    <mergeCell ref="I172:J172"/>
    <mergeCell ref="A204:B204"/>
    <mergeCell ref="C204:D204"/>
    <mergeCell ref="E204:F204"/>
    <mergeCell ref="G204:H204"/>
    <mergeCell ref="I204:J204"/>
    <mergeCell ref="B172:H172"/>
    <mergeCell ref="B173:D173"/>
    <mergeCell ref="I173:J173"/>
    <mergeCell ref="B174:D174"/>
    <mergeCell ref="A13:J13"/>
    <mergeCell ref="B15:I15"/>
    <mergeCell ref="A17:J17"/>
    <mergeCell ref="B19:I19"/>
    <mergeCell ref="I7:J7"/>
    <mergeCell ref="I46:J46"/>
    <mergeCell ref="A21:J21"/>
    <mergeCell ref="B23:C23"/>
    <mergeCell ref="G23:H23"/>
    <mergeCell ref="I23:J23"/>
    <mergeCell ref="A1:J1"/>
    <mergeCell ref="C2:H2"/>
    <mergeCell ref="I2:J2"/>
    <mergeCell ref="C4:H4"/>
    <mergeCell ref="I137:J137"/>
    <mergeCell ref="F8:F9"/>
    <mergeCell ref="G8:G9"/>
    <mergeCell ref="H8:I8"/>
    <mergeCell ref="I76:J76"/>
    <mergeCell ref="E71:J71"/>
    <mergeCell ref="A6:J6"/>
    <mergeCell ref="A8:A9"/>
    <mergeCell ref="B8:B9"/>
    <mergeCell ref="C8:C9"/>
    <mergeCell ref="D8:D9"/>
    <mergeCell ref="E8:E9"/>
    <mergeCell ref="J8:J9"/>
    <mergeCell ref="A27:J27"/>
    <mergeCell ref="B29:C29"/>
    <mergeCell ref="G29:H29"/>
    <mergeCell ref="I29:J29"/>
    <mergeCell ref="I24:J24"/>
    <mergeCell ref="B25:C25"/>
    <mergeCell ref="G25:H25"/>
    <mergeCell ref="I25:J25"/>
    <mergeCell ref="B24:C24"/>
    <mergeCell ref="G24:H24"/>
    <mergeCell ref="A33:J33"/>
    <mergeCell ref="B35:C35"/>
    <mergeCell ref="G35:H35"/>
    <mergeCell ref="I35:J35"/>
    <mergeCell ref="A31:J31"/>
    <mergeCell ref="B32:C32"/>
    <mergeCell ref="G32:H32"/>
    <mergeCell ref="I32:J32"/>
    <mergeCell ref="A39:J39"/>
    <mergeCell ref="B41:C41"/>
    <mergeCell ref="F41:H41"/>
    <mergeCell ref="I41:J41"/>
    <mergeCell ref="B36:C36"/>
    <mergeCell ref="G36:H36"/>
    <mergeCell ref="I36:J36"/>
    <mergeCell ref="B37:C37"/>
    <mergeCell ref="G37:H37"/>
    <mergeCell ref="I37:J37"/>
    <mergeCell ref="A45:J45"/>
    <mergeCell ref="B47:C47"/>
    <mergeCell ref="F47:H47"/>
    <mergeCell ref="I47:J47"/>
    <mergeCell ref="A42:J42"/>
    <mergeCell ref="B44:C44"/>
    <mergeCell ref="F44:H44"/>
    <mergeCell ref="I44:J44"/>
    <mergeCell ref="B48:C48"/>
    <mergeCell ref="F48:H48"/>
    <mergeCell ref="I48:J48"/>
    <mergeCell ref="B49:C49"/>
    <mergeCell ref="F49:H49"/>
    <mergeCell ref="I49:J49"/>
    <mergeCell ref="F56:H56"/>
    <mergeCell ref="I56:J56"/>
    <mergeCell ref="B51:J51"/>
    <mergeCell ref="B53:C53"/>
    <mergeCell ref="F53:H53"/>
    <mergeCell ref="I53:J53"/>
    <mergeCell ref="B61:D61"/>
    <mergeCell ref="I61:J61"/>
    <mergeCell ref="I59:J59"/>
    <mergeCell ref="B62:D62"/>
    <mergeCell ref="E62:J62"/>
    <mergeCell ref="B54:J54"/>
    <mergeCell ref="A58:J58"/>
    <mergeCell ref="B60:D60"/>
    <mergeCell ref="I60:J60"/>
    <mergeCell ref="B56:C56"/>
    <mergeCell ref="B67:D67"/>
    <mergeCell ref="I67:J67"/>
    <mergeCell ref="B66:D66"/>
    <mergeCell ref="I66:J66"/>
    <mergeCell ref="B63:D63"/>
    <mergeCell ref="I63:J63"/>
    <mergeCell ref="I64:J64"/>
    <mergeCell ref="I65:J65"/>
    <mergeCell ref="B65:D65"/>
    <mergeCell ref="B64:D64"/>
    <mergeCell ref="B69:J69"/>
    <mergeCell ref="B78:J78"/>
    <mergeCell ref="B87:J87"/>
    <mergeCell ref="B89:I89"/>
    <mergeCell ref="B75:D75"/>
    <mergeCell ref="I75:J75"/>
    <mergeCell ref="B76:D76"/>
    <mergeCell ref="B71:D71"/>
    <mergeCell ref="B72:D72"/>
    <mergeCell ref="I72:J72"/>
    <mergeCell ref="I88:J88"/>
    <mergeCell ref="B98:D98"/>
    <mergeCell ref="I98:J98"/>
    <mergeCell ref="B99:D99"/>
    <mergeCell ref="I99:J99"/>
    <mergeCell ref="B91:J91"/>
    <mergeCell ref="B93:I93"/>
    <mergeCell ref="B94:I94"/>
    <mergeCell ref="A96:J96"/>
    <mergeCell ref="I97:J97"/>
    <mergeCell ref="B103:J103"/>
    <mergeCell ref="B105:H105"/>
    <mergeCell ref="I105:J105"/>
    <mergeCell ref="B107:J107"/>
    <mergeCell ref="B100:D100"/>
    <mergeCell ref="I100:J100"/>
    <mergeCell ref="B101:D101"/>
    <mergeCell ref="I101:J101"/>
    <mergeCell ref="B113:D113"/>
    <mergeCell ref="I113:J113"/>
    <mergeCell ref="B114:D114"/>
    <mergeCell ref="I114:J114"/>
    <mergeCell ref="B109:H109"/>
    <mergeCell ref="I109:J109"/>
    <mergeCell ref="A111:J111"/>
    <mergeCell ref="B112:H112"/>
    <mergeCell ref="I112:J112"/>
    <mergeCell ref="B131:I131"/>
    <mergeCell ref="B118:J118"/>
    <mergeCell ref="B120:I120"/>
    <mergeCell ref="B121:J121"/>
    <mergeCell ref="B123:I123"/>
    <mergeCell ref="B115:D115"/>
    <mergeCell ref="I115:J115"/>
    <mergeCell ref="B116:D116"/>
    <mergeCell ref="I116:J116"/>
    <mergeCell ref="I161:J161"/>
    <mergeCell ref="B139:D139"/>
    <mergeCell ref="I139:J139"/>
    <mergeCell ref="B142:D142"/>
    <mergeCell ref="I142:J142"/>
    <mergeCell ref="B140:D140"/>
    <mergeCell ref="A159:J159"/>
    <mergeCell ref="I158:J158"/>
    <mergeCell ref="A155:J155"/>
    <mergeCell ref="B144:H144"/>
    <mergeCell ref="B162:D162"/>
    <mergeCell ref="I162:J162"/>
    <mergeCell ref="B141:D141"/>
    <mergeCell ref="I141:J141"/>
    <mergeCell ref="I154:J154"/>
    <mergeCell ref="B157:D157"/>
    <mergeCell ref="I157:J157"/>
    <mergeCell ref="B158:D158"/>
    <mergeCell ref="B160:H160"/>
    <mergeCell ref="B161:D161"/>
    <mergeCell ref="B166:J166"/>
    <mergeCell ref="B168:I168"/>
    <mergeCell ref="B169:I169"/>
    <mergeCell ref="A171:J171"/>
    <mergeCell ref="B163:D163"/>
    <mergeCell ref="I163:J163"/>
    <mergeCell ref="B164:D164"/>
    <mergeCell ref="I164:J164"/>
    <mergeCell ref="B180:D180"/>
    <mergeCell ref="I180:J180"/>
    <mergeCell ref="I174:J174"/>
    <mergeCell ref="B175:D175"/>
    <mergeCell ref="I175:J175"/>
    <mergeCell ref="B176:D176"/>
    <mergeCell ref="I176:J176"/>
    <mergeCell ref="B178:H178"/>
    <mergeCell ref="B179:D179"/>
    <mergeCell ref="I179:J179"/>
    <mergeCell ref="B181:D181"/>
    <mergeCell ref="I181:J181"/>
    <mergeCell ref="B182:D182"/>
    <mergeCell ref="B185:H185"/>
    <mergeCell ref="B186:D186"/>
    <mergeCell ref="I186:J186"/>
    <mergeCell ref="B188:D188"/>
    <mergeCell ref="I188:J188"/>
    <mergeCell ref="A190:J190"/>
    <mergeCell ref="B191:H191"/>
    <mergeCell ref="B187:D187"/>
    <mergeCell ref="I187:J187"/>
    <mergeCell ref="B194:D194"/>
    <mergeCell ref="I194:J194"/>
    <mergeCell ref="A196:J196"/>
    <mergeCell ref="B197:H197"/>
    <mergeCell ref="I197:J197"/>
    <mergeCell ref="B192:D192"/>
    <mergeCell ref="I192:J192"/>
    <mergeCell ref="B193:D193"/>
    <mergeCell ref="I193:J193"/>
    <mergeCell ref="B198:D198"/>
    <mergeCell ref="G198:H198"/>
    <mergeCell ref="I198:J198"/>
    <mergeCell ref="B199:D199"/>
    <mergeCell ref="G199:H199"/>
    <mergeCell ref="I199:J199"/>
    <mergeCell ref="B203:J203"/>
    <mergeCell ref="B205:D205"/>
    <mergeCell ref="G205:H205"/>
    <mergeCell ref="I205:J205"/>
    <mergeCell ref="B200:D200"/>
    <mergeCell ref="G200:H200"/>
    <mergeCell ref="I200:J200"/>
    <mergeCell ref="B201:D201"/>
    <mergeCell ref="G201:H201"/>
    <mergeCell ref="I201:J201"/>
    <mergeCell ref="B208:D208"/>
    <mergeCell ref="G208:H208"/>
    <mergeCell ref="I208:J208"/>
    <mergeCell ref="B209:J209"/>
    <mergeCell ref="B206:D206"/>
    <mergeCell ref="G206:H206"/>
    <mergeCell ref="I206:J206"/>
    <mergeCell ref="B207:D207"/>
    <mergeCell ref="G207:H207"/>
    <mergeCell ref="I207:J207"/>
    <mergeCell ref="B210:D210"/>
    <mergeCell ref="G210:H210"/>
    <mergeCell ref="I210:J210"/>
    <mergeCell ref="B211:D211"/>
    <mergeCell ref="G211:H211"/>
    <mergeCell ref="I211:J211"/>
    <mergeCell ref="A215:G217"/>
    <mergeCell ref="I215:J215"/>
    <mergeCell ref="I216:J216"/>
    <mergeCell ref="I217:J217"/>
    <mergeCell ref="B212:D212"/>
    <mergeCell ref="G212:H212"/>
    <mergeCell ref="I212:J212"/>
    <mergeCell ref="B213:D213"/>
    <mergeCell ref="G213:H213"/>
    <mergeCell ref="I213:J213"/>
    <mergeCell ref="B80:D80"/>
    <mergeCell ref="E80:J80"/>
    <mergeCell ref="B81:D81"/>
    <mergeCell ref="I81:J81"/>
    <mergeCell ref="B224:E224"/>
    <mergeCell ref="C219:G219"/>
    <mergeCell ref="B221:E221"/>
    <mergeCell ref="B223:E223"/>
    <mergeCell ref="G221:I221"/>
    <mergeCell ref="G224:I224"/>
    <mergeCell ref="B154:D154"/>
    <mergeCell ref="B138:D138"/>
    <mergeCell ref="I138:J138"/>
    <mergeCell ref="B133:J133"/>
    <mergeCell ref="B135:I135"/>
    <mergeCell ref="B82:D82"/>
    <mergeCell ref="I82:J82"/>
    <mergeCell ref="B83:D83"/>
    <mergeCell ref="I83:J83"/>
    <mergeCell ref="A136:J136"/>
    <mergeCell ref="I147:J147"/>
    <mergeCell ref="B84:D84"/>
    <mergeCell ref="I84:J84"/>
    <mergeCell ref="B85:D85"/>
    <mergeCell ref="I85:J85"/>
    <mergeCell ref="I140:J140"/>
    <mergeCell ref="B137:H137"/>
    <mergeCell ref="B125:J125"/>
    <mergeCell ref="B127:I127"/>
    <mergeCell ref="B129:J129"/>
    <mergeCell ref="B148:D148"/>
    <mergeCell ref="I148:J148"/>
    <mergeCell ref="B149:D149"/>
    <mergeCell ref="I149:J149"/>
    <mergeCell ref="I144:J144"/>
    <mergeCell ref="B145:D145"/>
    <mergeCell ref="I145:J145"/>
    <mergeCell ref="B146:D146"/>
    <mergeCell ref="I146:J146"/>
    <mergeCell ref="B147:D147"/>
  </mergeCells>
  <printOptions/>
  <pageMargins left="0.75" right="0.75" top="1" bottom="1" header="0.5" footer="0.5"/>
  <pageSetup horizontalDpi="600" verticalDpi="600" orientation="portrait" paperSize="9" scale="49" r:id="rId1"/>
  <rowBreaks count="3" manualBreakCount="3">
    <brk id="44" max="255" man="1"/>
    <brk id="109" max="255" man="1"/>
    <brk id="1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5" sqref="I5"/>
    </sheetView>
  </sheetViews>
  <sheetFormatPr defaultColWidth="9.00390625" defaultRowHeight="12.75"/>
  <cols>
    <col min="6" max="6" width="8.875" style="0" customWidth="1"/>
    <col min="7" max="7" width="9.125" style="0" hidden="1" customWidth="1"/>
    <col min="8" max="8" width="20.75390625" style="0" customWidth="1"/>
  </cols>
  <sheetData>
    <row r="1" spans="1:10" ht="16.5" customHeight="1" thickBot="1">
      <c r="A1" s="331" t="s">
        <v>220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8.75">
      <c r="A2" s="81"/>
      <c r="B2" s="5"/>
      <c r="C2" s="459" t="s">
        <v>92</v>
      </c>
      <c r="D2" s="459"/>
      <c r="E2" s="459"/>
      <c r="F2" s="459"/>
      <c r="G2" s="459"/>
      <c r="H2" s="459"/>
      <c r="I2" s="115"/>
      <c r="J2" s="5"/>
    </row>
    <row r="3" spans="1:10" s="7" customFormat="1" ht="18" customHeight="1">
      <c r="A3"/>
      <c r="B3"/>
      <c r="C3" s="119" t="s">
        <v>215</v>
      </c>
      <c r="D3"/>
      <c r="E3"/>
      <c r="G3"/>
      <c r="H3"/>
      <c r="I3"/>
      <c r="J3"/>
    </row>
    <row r="4" spans="1:10" s="7" customFormat="1" ht="18" customHeight="1">
      <c r="A4"/>
      <c r="B4"/>
      <c r="C4" s="108"/>
      <c r="D4"/>
      <c r="E4"/>
      <c r="G4"/>
      <c r="H4"/>
      <c r="I4"/>
      <c r="J4"/>
    </row>
    <row r="5" spans="1:10" s="7" customFormat="1" ht="18" customHeight="1">
      <c r="A5"/>
      <c r="B5"/>
      <c r="C5" s="108"/>
      <c r="D5"/>
      <c r="E5"/>
      <c r="G5"/>
      <c r="H5"/>
      <c r="I5"/>
      <c r="J5"/>
    </row>
    <row r="6" spans="1:10" s="7" customFormat="1" ht="18" customHeight="1">
      <c r="A6"/>
      <c r="B6"/>
      <c r="C6" s="119" t="s">
        <v>179</v>
      </c>
      <c r="D6"/>
      <c r="E6"/>
      <c r="G6"/>
      <c r="H6"/>
      <c r="I6"/>
      <c r="J6"/>
    </row>
    <row r="7" spans="1:10" s="7" customFormat="1" ht="20.25" customHeight="1">
      <c r="A7" s="109"/>
      <c r="B7" s="110"/>
      <c r="C7" s="110"/>
      <c r="D7" s="110"/>
      <c r="E7" s="110"/>
      <c r="F7" s="110"/>
      <c r="G7" s="110"/>
      <c r="H7" s="110"/>
      <c r="I7" s="111" t="s">
        <v>98</v>
      </c>
      <c r="J7" s="110"/>
    </row>
    <row r="8" spans="1:10" ht="22.5" customHeight="1">
      <c r="A8" s="6">
        <v>1</v>
      </c>
      <c r="B8" s="460" t="s">
        <v>226</v>
      </c>
      <c r="C8" s="461"/>
      <c r="D8" s="461"/>
      <c r="E8" s="461"/>
      <c r="F8" s="461"/>
      <c r="G8" s="461"/>
      <c r="H8" s="462"/>
      <c r="I8" s="409">
        <v>66000</v>
      </c>
      <c r="J8" s="420"/>
    </row>
    <row r="9" spans="1:10" s="7" customFormat="1" ht="23.25" customHeight="1">
      <c r="A9" s="6"/>
      <c r="B9" s="421" t="s">
        <v>81</v>
      </c>
      <c r="C9" s="464"/>
      <c r="D9" s="464"/>
      <c r="E9" s="464"/>
      <c r="F9" s="464"/>
      <c r="G9" s="464"/>
      <c r="H9" s="465"/>
      <c r="I9" s="394">
        <f>I8</f>
        <v>66000</v>
      </c>
      <c r="J9" s="463"/>
    </row>
    <row r="11" spans="1:10" s="7" customFormat="1" ht="18" customHeight="1">
      <c r="A11"/>
      <c r="B11"/>
      <c r="C11" s="119" t="s">
        <v>180</v>
      </c>
      <c r="D11"/>
      <c r="E11"/>
      <c r="G11"/>
      <c r="H11"/>
      <c r="I11"/>
      <c r="J11"/>
    </row>
    <row r="12" spans="1:10" s="7" customFormat="1" ht="20.25" customHeight="1">
      <c r="A12" s="109"/>
      <c r="B12" s="110"/>
      <c r="C12" s="110"/>
      <c r="D12" s="110"/>
      <c r="E12" s="110"/>
      <c r="F12" s="110"/>
      <c r="G12" s="110"/>
      <c r="H12" s="110"/>
      <c r="I12" s="111" t="s">
        <v>98</v>
      </c>
      <c r="J12" s="110"/>
    </row>
    <row r="13" spans="1:10" ht="22.5" customHeight="1">
      <c r="A13" s="6">
        <v>1</v>
      </c>
      <c r="B13" s="460" t="s">
        <v>217</v>
      </c>
      <c r="C13" s="461"/>
      <c r="D13" s="461"/>
      <c r="E13" s="461"/>
      <c r="F13" s="461"/>
      <c r="G13" s="461"/>
      <c r="H13" s="462"/>
      <c r="I13" s="409">
        <v>0</v>
      </c>
      <c r="J13" s="420"/>
    </row>
    <row r="14" spans="1:10" s="7" customFormat="1" ht="23.25" customHeight="1">
      <c r="A14" s="6"/>
      <c r="B14" s="421" t="s">
        <v>81</v>
      </c>
      <c r="C14" s="464"/>
      <c r="D14" s="464"/>
      <c r="E14" s="464"/>
      <c r="F14" s="464"/>
      <c r="G14" s="464"/>
      <c r="H14" s="465"/>
      <c r="I14" s="364">
        <f>I13</f>
        <v>0</v>
      </c>
      <c r="J14" s="466"/>
    </row>
    <row r="16" spans="1:10" s="7" customFormat="1" ht="18" customHeight="1">
      <c r="A16"/>
      <c r="B16"/>
      <c r="C16" s="119" t="s">
        <v>181</v>
      </c>
      <c r="D16"/>
      <c r="E16"/>
      <c r="G16"/>
      <c r="H16"/>
      <c r="I16"/>
      <c r="J16"/>
    </row>
    <row r="17" spans="1:10" s="7" customFormat="1" ht="20.25" customHeight="1">
      <c r="A17" s="109"/>
      <c r="B17" s="110"/>
      <c r="C17" s="110"/>
      <c r="D17" s="110"/>
      <c r="E17" s="110"/>
      <c r="F17" s="110"/>
      <c r="G17" s="110"/>
      <c r="H17" s="110"/>
      <c r="I17" s="111" t="s">
        <v>98</v>
      </c>
      <c r="J17" s="110"/>
    </row>
    <row r="18" spans="1:10" ht="22.5" customHeight="1">
      <c r="A18" s="6">
        <v>1</v>
      </c>
      <c r="B18" s="460" t="s">
        <v>217</v>
      </c>
      <c r="C18" s="461"/>
      <c r="D18" s="461"/>
      <c r="E18" s="461"/>
      <c r="F18" s="461"/>
      <c r="G18" s="461"/>
      <c r="H18" s="462"/>
      <c r="I18" s="409">
        <v>0</v>
      </c>
      <c r="J18" s="420"/>
    </row>
    <row r="19" spans="1:10" s="7" customFormat="1" ht="23.25" customHeight="1">
      <c r="A19" s="6"/>
      <c r="B19" s="421" t="s">
        <v>81</v>
      </c>
      <c r="C19" s="464"/>
      <c r="D19" s="464"/>
      <c r="E19" s="464"/>
      <c r="F19" s="464"/>
      <c r="G19" s="464"/>
      <c r="H19" s="465"/>
      <c r="I19" s="364">
        <f>I18</f>
        <v>0</v>
      </c>
      <c r="J19" s="466"/>
    </row>
    <row r="21" ht="13.5" thickBot="1"/>
    <row r="22" spans="1:10" s="7" customFormat="1" ht="19.5" thickBot="1">
      <c r="A22" s="383" t="s">
        <v>0</v>
      </c>
      <c r="B22" s="384"/>
      <c r="C22" s="384"/>
      <c r="D22" s="384"/>
      <c r="E22" s="384"/>
      <c r="F22" s="384"/>
      <c r="G22" s="385"/>
      <c r="H22" s="59" t="s">
        <v>51</v>
      </c>
      <c r="I22" s="392">
        <f>I9</f>
        <v>66000</v>
      </c>
      <c r="J22" s="393"/>
    </row>
    <row r="23" spans="1:10" s="7" customFormat="1" ht="19.5" thickBot="1">
      <c r="A23" s="386"/>
      <c r="B23" s="387"/>
      <c r="C23" s="387"/>
      <c r="D23" s="387"/>
      <c r="E23" s="387"/>
      <c r="F23" s="387"/>
      <c r="G23" s="388"/>
      <c r="H23" s="21" t="s">
        <v>82</v>
      </c>
      <c r="I23" s="392">
        <f>I14</f>
        <v>0</v>
      </c>
      <c r="J23" s="393"/>
    </row>
    <row r="24" spans="1:10" s="7" customFormat="1" ht="19.5" thickBot="1">
      <c r="A24" s="389"/>
      <c r="B24" s="390"/>
      <c r="C24" s="390"/>
      <c r="D24" s="390"/>
      <c r="E24" s="390"/>
      <c r="F24" s="390"/>
      <c r="G24" s="391"/>
      <c r="H24" s="60" t="s">
        <v>182</v>
      </c>
      <c r="I24" s="392">
        <f>I19</f>
        <v>0</v>
      </c>
      <c r="J24" s="393"/>
    </row>
    <row r="27" spans="2:9" s="7" customFormat="1" ht="15.75">
      <c r="B27" s="379" t="s">
        <v>218</v>
      </c>
      <c r="C27" s="379"/>
      <c r="D27" s="379"/>
      <c r="E27" s="379"/>
      <c r="G27" s="381"/>
      <c r="H27" s="382"/>
      <c r="I27" s="382"/>
    </row>
    <row r="28" spans="2:9" s="7" customFormat="1" ht="15.75">
      <c r="B28" s="49"/>
      <c r="C28" s="49"/>
      <c r="D28" s="49"/>
      <c r="E28" s="49"/>
      <c r="H28" s="5"/>
      <c r="I28" s="5"/>
    </row>
    <row r="29" spans="2:5" s="7" customFormat="1" ht="12.75">
      <c r="B29" s="380"/>
      <c r="C29" s="380"/>
      <c r="D29" s="380"/>
      <c r="E29" s="380"/>
    </row>
    <row r="30" spans="2:9" s="7" customFormat="1" ht="15.75">
      <c r="B30" s="379" t="s">
        <v>58</v>
      </c>
      <c r="C30" s="379"/>
      <c r="D30" s="379"/>
      <c r="E30" s="379"/>
      <c r="G30" s="381"/>
      <c r="H30" s="381"/>
      <c r="I30" s="381"/>
    </row>
  </sheetData>
  <sheetProtection/>
  <mergeCells count="23">
    <mergeCell ref="B30:E30"/>
    <mergeCell ref="G30:I30"/>
    <mergeCell ref="B14:H14"/>
    <mergeCell ref="I14:J14"/>
    <mergeCell ref="B19:H19"/>
    <mergeCell ref="I19:J19"/>
    <mergeCell ref="A22:G24"/>
    <mergeCell ref="B27:E27"/>
    <mergeCell ref="G27:I27"/>
    <mergeCell ref="B29:E29"/>
    <mergeCell ref="I22:J22"/>
    <mergeCell ref="I23:J23"/>
    <mergeCell ref="I24:J24"/>
    <mergeCell ref="A1:J1"/>
    <mergeCell ref="C2:H2"/>
    <mergeCell ref="B18:H18"/>
    <mergeCell ref="I18:J18"/>
    <mergeCell ref="B8:H8"/>
    <mergeCell ref="I8:J8"/>
    <mergeCell ref="I9:J9"/>
    <mergeCell ref="B9:H9"/>
    <mergeCell ref="B13:H13"/>
    <mergeCell ref="I13:J1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H5" sqref="H5"/>
    </sheetView>
  </sheetViews>
  <sheetFormatPr defaultColWidth="9.00390625" defaultRowHeight="12.75"/>
  <cols>
    <col min="6" max="6" width="8.875" style="0" customWidth="1"/>
    <col min="7" max="7" width="9.125" style="0" hidden="1" customWidth="1"/>
    <col min="8" max="8" width="20.75390625" style="0" customWidth="1"/>
  </cols>
  <sheetData>
    <row r="1" spans="1:10" ht="16.5" customHeight="1" thickBot="1">
      <c r="A1" s="331" t="s">
        <v>220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8.75">
      <c r="A2" s="81"/>
      <c r="B2" s="5"/>
      <c r="C2" s="459" t="s">
        <v>92</v>
      </c>
      <c r="D2" s="459"/>
      <c r="E2" s="459"/>
      <c r="F2" s="459"/>
      <c r="G2" s="459"/>
      <c r="H2" s="459"/>
      <c r="I2" s="115"/>
      <c r="J2" s="5"/>
    </row>
    <row r="3" spans="1:10" s="7" customFormat="1" ht="18" customHeight="1">
      <c r="A3"/>
      <c r="B3"/>
      <c r="C3" s="119" t="s">
        <v>216</v>
      </c>
      <c r="D3"/>
      <c r="E3"/>
      <c r="G3"/>
      <c r="H3"/>
      <c r="I3"/>
      <c r="J3"/>
    </row>
    <row r="4" spans="1:10" s="7" customFormat="1" ht="18" customHeight="1">
      <c r="A4"/>
      <c r="B4"/>
      <c r="C4" s="108"/>
      <c r="D4"/>
      <c r="E4"/>
      <c r="G4"/>
      <c r="H4"/>
      <c r="I4"/>
      <c r="J4"/>
    </row>
    <row r="5" spans="1:10" s="7" customFormat="1" ht="18" customHeight="1">
      <c r="A5"/>
      <c r="B5"/>
      <c r="C5" s="108"/>
      <c r="D5"/>
      <c r="E5"/>
      <c r="G5"/>
      <c r="H5"/>
      <c r="I5"/>
      <c r="J5"/>
    </row>
    <row r="6" spans="1:10" s="7" customFormat="1" ht="18" customHeight="1">
      <c r="A6"/>
      <c r="B6"/>
      <c r="C6" s="119" t="s">
        <v>179</v>
      </c>
      <c r="D6"/>
      <c r="E6"/>
      <c r="G6"/>
      <c r="H6"/>
      <c r="I6"/>
      <c r="J6"/>
    </row>
    <row r="7" spans="1:10" s="7" customFormat="1" ht="20.25" customHeight="1">
      <c r="A7" s="109"/>
      <c r="B7" s="110"/>
      <c r="C7" s="110"/>
      <c r="D7" s="110"/>
      <c r="E7" s="110"/>
      <c r="F7" s="110"/>
      <c r="G7" s="110"/>
      <c r="H7" s="110"/>
      <c r="I7" s="111" t="s">
        <v>98</v>
      </c>
      <c r="J7" s="110"/>
    </row>
    <row r="8" spans="1:10" ht="22.5" customHeight="1">
      <c r="A8" s="6">
        <v>1</v>
      </c>
      <c r="B8" s="460" t="s">
        <v>225</v>
      </c>
      <c r="C8" s="461"/>
      <c r="D8" s="461"/>
      <c r="E8" s="461"/>
      <c r="F8" s="461"/>
      <c r="G8" s="461"/>
      <c r="H8" s="462"/>
      <c r="I8" s="409">
        <v>40000</v>
      </c>
      <c r="J8" s="420"/>
    </row>
    <row r="9" spans="1:10" s="7" customFormat="1" ht="23.25" customHeight="1">
      <c r="A9" s="6"/>
      <c r="B9" s="421" t="s">
        <v>81</v>
      </c>
      <c r="C9" s="464"/>
      <c r="D9" s="464"/>
      <c r="E9" s="464"/>
      <c r="F9" s="464"/>
      <c r="G9" s="464"/>
      <c r="H9" s="465"/>
      <c r="I9" s="394">
        <f>I8</f>
        <v>40000</v>
      </c>
      <c r="J9" s="463"/>
    </row>
    <row r="11" spans="1:10" s="7" customFormat="1" ht="18" customHeight="1">
      <c r="A11"/>
      <c r="B11"/>
      <c r="C11" s="119" t="s">
        <v>180</v>
      </c>
      <c r="D11"/>
      <c r="E11"/>
      <c r="G11"/>
      <c r="H11"/>
      <c r="I11"/>
      <c r="J11"/>
    </row>
    <row r="12" spans="1:10" s="7" customFormat="1" ht="20.25" customHeight="1">
      <c r="A12" s="109"/>
      <c r="B12" s="110"/>
      <c r="C12" s="110"/>
      <c r="D12" s="110"/>
      <c r="E12" s="110"/>
      <c r="F12" s="110"/>
      <c r="G12" s="110"/>
      <c r="H12" s="110"/>
      <c r="I12" s="111" t="s">
        <v>98</v>
      </c>
      <c r="J12" s="110"/>
    </row>
    <row r="13" spans="1:10" ht="22.5" customHeight="1">
      <c r="A13" s="6">
        <v>1</v>
      </c>
      <c r="B13" s="460" t="s">
        <v>217</v>
      </c>
      <c r="C13" s="461"/>
      <c r="D13" s="461"/>
      <c r="E13" s="461"/>
      <c r="F13" s="461"/>
      <c r="G13" s="461"/>
      <c r="H13" s="462"/>
      <c r="I13" s="409">
        <v>0</v>
      </c>
      <c r="J13" s="420"/>
    </row>
    <row r="14" spans="1:10" s="7" customFormat="1" ht="23.25" customHeight="1">
      <c r="A14" s="6"/>
      <c r="B14" s="421" t="s">
        <v>81</v>
      </c>
      <c r="C14" s="464"/>
      <c r="D14" s="464"/>
      <c r="E14" s="464"/>
      <c r="F14" s="464"/>
      <c r="G14" s="464"/>
      <c r="H14" s="465"/>
      <c r="I14" s="364">
        <f>I13</f>
        <v>0</v>
      </c>
      <c r="J14" s="466"/>
    </row>
    <row r="16" spans="1:10" s="7" customFormat="1" ht="18" customHeight="1">
      <c r="A16"/>
      <c r="B16"/>
      <c r="C16" s="119" t="s">
        <v>181</v>
      </c>
      <c r="D16"/>
      <c r="E16"/>
      <c r="G16"/>
      <c r="H16"/>
      <c r="I16"/>
      <c r="J16"/>
    </row>
    <row r="17" spans="1:10" s="7" customFormat="1" ht="20.25" customHeight="1">
      <c r="A17" s="109"/>
      <c r="B17" s="110"/>
      <c r="C17" s="110"/>
      <c r="D17" s="110"/>
      <c r="E17" s="110"/>
      <c r="F17" s="110"/>
      <c r="G17" s="110"/>
      <c r="H17" s="110"/>
      <c r="I17" s="111" t="s">
        <v>98</v>
      </c>
      <c r="J17" s="110"/>
    </row>
    <row r="18" spans="1:10" ht="22.5" customHeight="1">
      <c r="A18" s="6">
        <v>1</v>
      </c>
      <c r="B18" s="460" t="s">
        <v>217</v>
      </c>
      <c r="C18" s="461"/>
      <c r="D18" s="461"/>
      <c r="E18" s="461"/>
      <c r="F18" s="461"/>
      <c r="G18" s="461"/>
      <c r="H18" s="462"/>
      <c r="I18" s="409">
        <v>0</v>
      </c>
      <c r="J18" s="420"/>
    </row>
    <row r="19" spans="1:10" s="7" customFormat="1" ht="23.25" customHeight="1">
      <c r="A19" s="6"/>
      <c r="B19" s="421" t="s">
        <v>81</v>
      </c>
      <c r="C19" s="464"/>
      <c r="D19" s="464"/>
      <c r="E19" s="464"/>
      <c r="F19" s="464"/>
      <c r="G19" s="464"/>
      <c r="H19" s="465"/>
      <c r="I19" s="364">
        <f>I18</f>
        <v>0</v>
      </c>
      <c r="J19" s="466"/>
    </row>
    <row r="21" ht="13.5" thickBot="1"/>
    <row r="22" spans="1:10" s="7" customFormat="1" ht="19.5" thickBot="1">
      <c r="A22" s="383" t="s">
        <v>0</v>
      </c>
      <c r="B22" s="384"/>
      <c r="C22" s="384"/>
      <c r="D22" s="384"/>
      <c r="E22" s="384"/>
      <c r="F22" s="384"/>
      <c r="G22" s="385"/>
      <c r="H22" s="59" t="s">
        <v>51</v>
      </c>
      <c r="I22" s="392">
        <f>I9</f>
        <v>40000</v>
      </c>
      <c r="J22" s="393"/>
    </row>
    <row r="23" spans="1:10" s="7" customFormat="1" ht="19.5" thickBot="1">
      <c r="A23" s="386"/>
      <c r="B23" s="387"/>
      <c r="C23" s="387"/>
      <c r="D23" s="387"/>
      <c r="E23" s="387"/>
      <c r="F23" s="387"/>
      <c r="G23" s="388"/>
      <c r="H23" s="21" t="s">
        <v>82</v>
      </c>
      <c r="I23" s="392">
        <f>I14</f>
        <v>0</v>
      </c>
      <c r="J23" s="393"/>
    </row>
    <row r="24" spans="1:10" s="7" customFormat="1" ht="19.5" thickBot="1">
      <c r="A24" s="389"/>
      <c r="B24" s="390"/>
      <c r="C24" s="390"/>
      <c r="D24" s="390"/>
      <c r="E24" s="390"/>
      <c r="F24" s="390"/>
      <c r="G24" s="391"/>
      <c r="H24" s="60" t="s">
        <v>182</v>
      </c>
      <c r="I24" s="392">
        <f>I19</f>
        <v>0</v>
      </c>
      <c r="J24" s="393"/>
    </row>
    <row r="27" spans="2:9" s="7" customFormat="1" ht="15.75">
      <c r="B27" s="379" t="s">
        <v>218</v>
      </c>
      <c r="C27" s="379"/>
      <c r="D27" s="379"/>
      <c r="E27" s="379"/>
      <c r="G27" s="381"/>
      <c r="H27" s="382"/>
      <c r="I27" s="382"/>
    </row>
    <row r="28" spans="2:9" s="7" customFormat="1" ht="15.75">
      <c r="B28" s="49"/>
      <c r="C28" s="49"/>
      <c r="D28" s="49"/>
      <c r="E28" s="49"/>
      <c r="H28" s="5"/>
      <c r="I28" s="5"/>
    </row>
    <row r="29" spans="2:5" s="7" customFormat="1" ht="12.75">
      <c r="B29" s="380"/>
      <c r="C29" s="380"/>
      <c r="D29" s="380"/>
      <c r="E29" s="380"/>
    </row>
    <row r="30" spans="2:9" s="7" customFormat="1" ht="15.75">
      <c r="B30" s="379" t="s">
        <v>58</v>
      </c>
      <c r="C30" s="379"/>
      <c r="D30" s="379"/>
      <c r="E30" s="379"/>
      <c r="G30" s="381"/>
      <c r="H30" s="381"/>
      <c r="I30" s="381"/>
    </row>
  </sheetData>
  <sheetProtection/>
  <mergeCells count="23">
    <mergeCell ref="A1:J1"/>
    <mergeCell ref="C2:H2"/>
    <mergeCell ref="B18:H18"/>
    <mergeCell ref="I18:J18"/>
    <mergeCell ref="B8:H8"/>
    <mergeCell ref="I8:J8"/>
    <mergeCell ref="I9:J9"/>
    <mergeCell ref="B9:H9"/>
    <mergeCell ref="B13:H13"/>
    <mergeCell ref="I13:J13"/>
    <mergeCell ref="B27:E27"/>
    <mergeCell ref="G27:I27"/>
    <mergeCell ref="B14:H14"/>
    <mergeCell ref="I14:J14"/>
    <mergeCell ref="B19:H19"/>
    <mergeCell ref="I19:J19"/>
    <mergeCell ref="B29:E29"/>
    <mergeCell ref="B30:E30"/>
    <mergeCell ref="G30:I30"/>
    <mergeCell ref="A22:G24"/>
    <mergeCell ref="I22:J22"/>
    <mergeCell ref="I23:J23"/>
    <mergeCell ref="I24:J2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И.Г. Матвеева Тел: 2-14-36</dc:creator>
  <cp:keywords/>
  <dc:description/>
  <cp:lastModifiedBy>комп</cp:lastModifiedBy>
  <cp:lastPrinted>2016-02-09T06:30:45Z</cp:lastPrinted>
  <dcterms:created xsi:type="dcterms:W3CDTF">2005-04-13T04:10:52Z</dcterms:created>
  <dcterms:modified xsi:type="dcterms:W3CDTF">2016-02-09T06:30:52Z</dcterms:modified>
  <cp:category/>
  <cp:version/>
  <cp:contentType/>
  <cp:contentStatus/>
</cp:coreProperties>
</file>